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BuÇalışmaKitabı" hidePivotFieldList="1" autoCompressPictures="0"/>
  <mc:AlternateContent xmlns:mc="http://schemas.openxmlformats.org/markup-compatibility/2006">
    <mc:Choice Requires="x15">
      <x15ac:absPath xmlns:x15ac="http://schemas.microsoft.com/office/spreadsheetml/2010/11/ac" url="C:\Users\DELL\OneDrive\Documentos\Storage\Workplace\Price List\2025\Bitti\TR\"/>
    </mc:Choice>
  </mc:AlternateContent>
  <xr:revisionPtr revIDLastSave="0" documentId="13_ncr:1_{BB1FA491-A280-4D9C-8706-119FEC5BF13D}" xr6:coauthVersionLast="47" xr6:coauthVersionMax="47" xr10:uidLastSave="{00000000-0000-0000-0000-000000000000}"/>
  <bookViews>
    <workbookView xWindow="-108" yWindow="-108" windowWidth="23256" windowHeight="12456" tabRatio="893" xr2:uid="{00000000-000D-0000-FFFF-FFFF00000000}"/>
  </bookViews>
  <sheets>
    <sheet name="Ön Kapak" sheetId="237" r:id="rId1"/>
    <sheet name="İskonto Planı" sheetId="155" r:id="rId2"/>
    <sheet name="Kontrol Paneli" sheetId="187" r:id="rId3"/>
    <sheet name="PQ" sheetId="228" r:id="rId4"/>
    <sheet name="PQ-S" sheetId="229" r:id="rId5"/>
    <sheet name="PX" sheetId="230" r:id="rId6"/>
    <sheet name="P" sheetId="231" r:id="rId7"/>
    <sheet name="PE" sheetId="233" r:id="rId8"/>
    <sheet name="PEK" sheetId="234" r:id="rId9"/>
    <sheet name="PC3" sheetId="235" r:id="rId10"/>
    <sheet name="SV" sheetId="236" r:id="rId11"/>
  </sheets>
  <externalReferences>
    <externalReference r:id="rId12"/>
    <externalReference r:id="rId13"/>
    <externalReference r:id="rId14"/>
  </externalReferences>
  <definedNames>
    <definedName name="_103L_Cans">#REF!</definedName>
    <definedName name="_20L_Cans">#REF!</definedName>
    <definedName name="_4_Wire_96HD_Replacement_for_81HD">#REF!</definedName>
    <definedName name="_57L_Cans">#REF!</definedName>
    <definedName name="_xlnm._FilterDatabase" localSheetId="2" hidden="1">'Kontrol Paneli'!#REF!</definedName>
    <definedName name="_xlnm._FilterDatabase" localSheetId="6" hidden="1">P!$A$13:$E$147</definedName>
    <definedName name="_xlnm._FilterDatabase" localSheetId="9" hidden="1">'PC3'!$A$13:$E$124</definedName>
    <definedName name="_xlnm._FilterDatabase" localSheetId="7" hidden="1">PE!$A$13:$E$18</definedName>
    <definedName name="_xlnm._FilterDatabase" localSheetId="8" hidden="1">PEK!$A$13:$E$18</definedName>
    <definedName name="_xlnm._FilterDatabase" localSheetId="3" hidden="1">PQ!$A$13:$E$158</definedName>
    <definedName name="_xlnm._FilterDatabase" localSheetId="4" hidden="1">'PQ-S'!$A$13:$E$158</definedName>
    <definedName name="_xlnm._FilterDatabase" localSheetId="5" hidden="1">PX!$A$13:$E$158</definedName>
    <definedName name="_xlnm._FilterDatabase" localSheetId="10" hidden="1">SV!$A$13:$E$92</definedName>
    <definedName name="A2_Portable_Spares">#REF!</definedName>
    <definedName name="A2_Portable_Spares_I">#REF!</definedName>
    <definedName name="aaa">#REF!</definedName>
    <definedName name="alarm_sounder_E01153">#REF!</definedName>
    <definedName name="asd">#REF!</definedName>
    <definedName name="aspirator_bulb_M04001">#REF!</definedName>
    <definedName name="Autocalibrator">#REF!</definedName>
    <definedName name="B2_Fixed_Spares">#REF!</definedName>
    <definedName name="B2_Fixed_Spares_I">#REF!</definedName>
    <definedName name="C_01009">#REF!</definedName>
    <definedName name="C_01014">#REF!</definedName>
    <definedName name="C_01082">#REF!</definedName>
    <definedName name="C_01094">#REF!</definedName>
    <definedName name="C_01097">#REF!</definedName>
    <definedName name="C_01135">#REF!</definedName>
    <definedName name="C_01187">#REF!</definedName>
    <definedName name="C_01235">#REF!</definedName>
    <definedName name="C_01236">#REF!</definedName>
    <definedName name="C_01245">#REF!</definedName>
    <definedName name="C_01253">#REF!</definedName>
    <definedName name="C_01296">#REF!</definedName>
    <definedName name="C_01297">#REF!</definedName>
    <definedName name="C_01315">#REF!</definedName>
    <definedName name="C_01323">#REF!</definedName>
    <definedName name="C_01325">#REF!</definedName>
    <definedName name="C_01327">#REF!</definedName>
    <definedName name="C_01338">#REF!</definedName>
    <definedName name="C_01340">#REF!</definedName>
    <definedName name="C_01345">#REF!</definedName>
    <definedName name="C_01352">#REF!</definedName>
    <definedName name="C_01369">#REF!</definedName>
    <definedName name="C_01434">#REF!</definedName>
    <definedName name="C_01436">#REF!</definedName>
    <definedName name="C_01442">#REF!</definedName>
    <definedName name="C_01451">#REF!</definedName>
    <definedName name="C_01455">#REF!</definedName>
    <definedName name="C_01456">#REF!</definedName>
    <definedName name="C_01457A">#REF!</definedName>
    <definedName name="C_01457C">#REF!</definedName>
    <definedName name="C_01457E">#REF!</definedName>
    <definedName name="C_01457F">#REF!</definedName>
    <definedName name="C_01457G">#REF!</definedName>
    <definedName name="C_01457H">#REF!</definedName>
    <definedName name="C_01458">#REF!</definedName>
    <definedName name="C_01459">#REF!</definedName>
    <definedName name="C_01461">#REF!</definedName>
    <definedName name="C_01463A">#REF!</definedName>
    <definedName name="C_01463C">#REF!</definedName>
    <definedName name="C_01463E">#REF!</definedName>
    <definedName name="C_01463F">#REF!</definedName>
    <definedName name="C_01463G">#REF!</definedName>
    <definedName name="C_01463H">#REF!</definedName>
    <definedName name="C_01464A">#REF!</definedName>
    <definedName name="C_01464C">#REF!</definedName>
    <definedName name="C_01464E">#REF!</definedName>
    <definedName name="C_01464F">#REF!</definedName>
    <definedName name="C_01464G">#REF!</definedName>
    <definedName name="C_01464H">#REF!</definedName>
    <definedName name="C_01501">#REF!</definedName>
    <definedName name="C_01503">#REF!</definedName>
    <definedName name="C_01508">#REF!</definedName>
    <definedName name="C_01512">#REF!</definedName>
    <definedName name="C_01513">#REF!</definedName>
    <definedName name="C_01514">#REF!</definedName>
    <definedName name="C_01515">#REF!</definedName>
    <definedName name="C_01516">#REF!</definedName>
    <definedName name="C_01517">#REF!</definedName>
    <definedName name="C_01518">#REF!</definedName>
    <definedName name="C_01519">#REF!</definedName>
    <definedName name="C_01520">#REF!</definedName>
    <definedName name="C_01522">#REF!</definedName>
    <definedName name="C_01523">#REF!</definedName>
    <definedName name="C_01525">#REF!</definedName>
    <definedName name="C_01527">#REF!</definedName>
    <definedName name="C_01528">#REF!</definedName>
    <definedName name="C_01529">#REF!</definedName>
    <definedName name="C_01547">#REF!</definedName>
    <definedName name="C_01555">#REF!</definedName>
    <definedName name="C_01557">#REF!</definedName>
    <definedName name="C_01563">#REF!</definedName>
    <definedName name="C_01566">#REF!</definedName>
    <definedName name="C_01611">#REF!</definedName>
    <definedName name="C_01611G">#REF!</definedName>
    <definedName name="C_01633">#REF!</definedName>
    <definedName name="C_01634">#REF!</definedName>
    <definedName name="C_01635">#REF!</definedName>
    <definedName name="C_01685">#REF!</definedName>
    <definedName name="C_01686">#REF!</definedName>
    <definedName name="C_01697">#REF!</definedName>
    <definedName name="C_01714">#REF!</definedName>
    <definedName name="C_017143">#REF!</definedName>
    <definedName name="C_01715">#REF!</definedName>
    <definedName name="C_01719">#REF!</definedName>
    <definedName name="C_01731">#REF!</definedName>
    <definedName name="C_01733">#REF!</definedName>
    <definedName name="C_01734">#REF!</definedName>
    <definedName name="C_01736">#REF!</definedName>
    <definedName name="C_01757">#REF!</definedName>
    <definedName name="C_01765">#REF!</definedName>
    <definedName name="C_01776">#REF!</definedName>
    <definedName name="C_01777">#REF!</definedName>
    <definedName name="C_01804">#REF!</definedName>
    <definedName name="C_01805">#REF!</definedName>
    <definedName name="C_01810">#REF!</definedName>
    <definedName name="C_01811">#REF!</definedName>
    <definedName name="C_01832">#REF!</definedName>
    <definedName name="C_01837">#REF!</definedName>
    <definedName name="C_01841">#REF!</definedName>
    <definedName name="C_01842">#REF!</definedName>
    <definedName name="C_01843">#REF!</definedName>
    <definedName name="C_01844">#REF!</definedName>
    <definedName name="C_01845">#REF!</definedName>
    <definedName name="C_01846">#REF!</definedName>
    <definedName name="C_01847">#REF!</definedName>
    <definedName name="C_01866">#REF!</definedName>
    <definedName name="C_01867">#REF!</definedName>
    <definedName name="C_01876">#REF!</definedName>
    <definedName name="C_01877">#REF!</definedName>
    <definedName name="C_01879">#REF!</definedName>
    <definedName name="C_02097">#REF!</definedName>
    <definedName name="C_02098">#REF!</definedName>
    <definedName name="C_03005">#REF!</definedName>
    <definedName name="C_03059">#REF!</definedName>
    <definedName name="C_03065">#REF!</definedName>
    <definedName name="C_03115">#REF!</definedName>
    <definedName name="C_03116">#REF!</definedName>
    <definedName name="C_03123">#REF!</definedName>
    <definedName name="C_03124">#REF!</definedName>
    <definedName name="C_03130">#REF!</definedName>
    <definedName name="C_03132">#REF!</definedName>
    <definedName name="C_03133">#REF!</definedName>
    <definedName name="C_03134">#REF!</definedName>
    <definedName name="C_03135">#REF!</definedName>
    <definedName name="C_03136">#REF!</definedName>
    <definedName name="C_03137">#REF!</definedName>
    <definedName name="C_03141">#REF!</definedName>
    <definedName name="C_03144">#REF!</definedName>
    <definedName name="C_03145">#REF!</definedName>
    <definedName name="C_03146">#REF!</definedName>
    <definedName name="C_03147">#REF!</definedName>
    <definedName name="C_03148">#REF!</definedName>
    <definedName name="C_03149">#REF!</definedName>
    <definedName name="C_03150">#REF!</definedName>
    <definedName name="C_03151">#REF!</definedName>
    <definedName name="C_03175">#REF!</definedName>
    <definedName name="C_03177">#REF!</definedName>
    <definedName name="C_03179">#REF!</definedName>
    <definedName name="C_03181">#REF!</definedName>
    <definedName name="C_03203">#REF!</definedName>
    <definedName name="C_03205">#REF!</definedName>
    <definedName name="C_03218">#REF!</definedName>
    <definedName name="C_03241">#REF!</definedName>
    <definedName name="C_03248">#REF!</definedName>
    <definedName name="C_03310">#REF!</definedName>
    <definedName name="C_03311">#REF!</definedName>
    <definedName name="C_03312">#REF!</definedName>
    <definedName name="C_03313">#REF!</definedName>
    <definedName name="C_03327">#REF!</definedName>
    <definedName name="C_0736">#REF!</definedName>
    <definedName name="C_1460">#REF!</definedName>
    <definedName name="Cable_Gland_Adaptors">#REF!</definedName>
    <definedName name="Cal_Gas_Generators">#REF!</definedName>
    <definedName name="Cellarsafe">#REF!</definedName>
    <definedName name="CellarSafe_Spares">#REF!</definedName>
    <definedName name="Charger_assembly_00144">#REF!</definedName>
    <definedName name="CIRRUS_CO2">#REF!</definedName>
    <definedName name="CIRRUS_hydrocarbons">#REF!</definedName>
    <definedName name="Cirrus_Point_Infrared_Detector">#REF!</definedName>
    <definedName name="Cirrus_Spares">#REF!</definedName>
    <definedName name="Cirrus_Spares_I">#REF!</definedName>
    <definedName name="CNY">'[1]Pricing Only'!$C$16</definedName>
    <definedName name="Control_Panel_Spares">#REF!</definedName>
    <definedName name="cromag">#REF!</definedName>
    <definedName name="CS_Spares_I">#REF!</definedName>
    <definedName name="CurrencyFOS">#REF!</definedName>
    <definedName name="Custodian">#REF!</definedName>
    <definedName name="Custodian_and_CDL_I">#REF!</definedName>
    <definedName name="Custodian_and_CDL_Spares">#REF!</definedName>
    <definedName name="Custodian_CDL">#REF!</definedName>
    <definedName name="Custodian_Range">#REF!</definedName>
    <definedName name="DC0101_A_M">#REF!</definedName>
    <definedName name="DC0102_A_M">#REF!</definedName>
    <definedName name="DE_0108">#REF!</definedName>
    <definedName name="DE_0110">#REF!</definedName>
    <definedName name="DE_0111">#REF!</definedName>
    <definedName name="DE_0112">#REF!</definedName>
    <definedName name="DE_0113">#REF!</definedName>
    <definedName name="DE_0114">#REF!</definedName>
    <definedName name="DE_0115">#REF!</definedName>
    <definedName name="DE_0116">#REF!</definedName>
    <definedName name="de_0117">#REF!</definedName>
    <definedName name="DE_0118">#REF!</definedName>
    <definedName name="DE_0120">#REF!</definedName>
    <definedName name="DE_0128">#REF!</definedName>
    <definedName name="DE_0130">#REF!</definedName>
    <definedName name="DE_0131">#REF!</definedName>
    <definedName name="Detective_Transportable_Gas_Detector">#REF!</definedName>
    <definedName name="DI_11">#REF!</definedName>
    <definedName name="DI_11_I">#REF!</definedName>
    <definedName name="DI_11_Range">#REF!</definedName>
    <definedName name="Ditech_Range">#REF!</definedName>
    <definedName name="DM_0207">#REF!</definedName>
    <definedName name="DM_0420">#REF!</definedName>
    <definedName name="DM_0701">#REF!</definedName>
    <definedName name="DM_0702">#REF!</definedName>
    <definedName name="DTV_baseunit">#REF!</definedName>
    <definedName name="DTV_Spares">#REF!</definedName>
    <definedName name="DTV_Spares_I">#REF!</definedName>
    <definedName name="Duct_00027_D">#REF!</definedName>
    <definedName name="Duct_00088_D">#REF!</definedName>
    <definedName name="E_01008">#REF!</definedName>
    <definedName name="E_01060">#REF!</definedName>
    <definedName name="E_01070">#REF!</definedName>
    <definedName name="E_01088">#REF!</definedName>
    <definedName name="E_01104">#REF!</definedName>
    <definedName name="E_01153">#REF!</definedName>
    <definedName name="E_01182">#REF!</definedName>
    <definedName name="E_01196">#REF!</definedName>
    <definedName name="E_01197">#REF!</definedName>
    <definedName name="E_01222">#REF!</definedName>
    <definedName name="E_01229">#REF!</definedName>
    <definedName name="E_01330">#REF!</definedName>
    <definedName name="E_01344">#REF!</definedName>
    <definedName name="E_01383">#REF!</definedName>
    <definedName name="E_01451">#REF!</definedName>
    <definedName name="E_01488">#REF!</definedName>
    <definedName name="E_01535">#REF!</definedName>
    <definedName name="E_01536">#REF!</definedName>
    <definedName name="E_01537">#REF!</definedName>
    <definedName name="E_01552">#REF!</definedName>
    <definedName name="E_01553">#REF!</definedName>
    <definedName name="E_01643">#REF!</definedName>
    <definedName name="E_01688">#REF!</definedName>
    <definedName name="E_01764">#REF!</definedName>
    <definedName name="E_01774">#REF!</definedName>
    <definedName name="E_01775">#REF!</definedName>
    <definedName name="E_01800">#REF!</definedName>
    <definedName name="E_01821">#REF!</definedName>
    <definedName name="E_01839">#REF!</definedName>
    <definedName name="E_01840">#REF!</definedName>
    <definedName name="E_01841">#REF!</definedName>
    <definedName name="E_03550">#REF!</definedName>
    <definedName name="E_07394">#REF!</definedName>
    <definedName name="E_07397">#REF!</definedName>
    <definedName name="E_07612">#REF!</definedName>
    <definedName name="EikonTM_Range">#REF!</definedName>
    <definedName name="EL_2256">#REF!</definedName>
    <definedName name="EL_2259">#REF!</definedName>
    <definedName name="EL_2262">#REF!</definedName>
    <definedName name="EL_2265">#REF!</definedName>
    <definedName name="Electrochemical">#REF!</definedName>
    <definedName name="Electrochemical_I">#REF!</definedName>
    <definedName name="Electrochemical_sensors">#REF!</definedName>
    <definedName name="Equipment_DI_Reading">#REF!</definedName>
    <definedName name="Equipment_DI_Reading_I">#REF!</definedName>
    <definedName name="Equipment_Formerly_Manufactured_at_DI_Reading">#REF!</definedName>
    <definedName name="EUR">'[1]Pricing Only'!$C$15</definedName>
    <definedName name="ex">#REF!</definedName>
    <definedName name="exch">'[2]Discount currency'!$C$23</definedName>
    <definedName name="exchange">'[3]discount currency'!$D$5</definedName>
    <definedName name="Exchange_rate">#REF!</definedName>
    <definedName name="Exchange_Rate_Obsolete">#REF!</definedName>
    <definedName name="exchangeconfl">#REF!</definedName>
    <definedName name="exchangeFOS">#REF!</definedName>
    <definedName name="exchangeFS">#REF!</definedName>
    <definedName name="exchangeTGN">#REF!</definedName>
    <definedName name="exchPORTS">#REF!</definedName>
    <definedName name="ff">#REF!</definedName>
    <definedName name="Fire_Detectors">#REF!</definedName>
    <definedName name="Fixed_Detector_Spares">#REF!</definedName>
    <definedName name="Fixed_Detector_Spares_I">#REF!</definedName>
    <definedName name="Fixed_Detector_Spares_Obsolete">#REF!</definedName>
    <definedName name="Fixed_Detector_Spares_Obsolete_I">#REF!</definedName>
    <definedName name="Flame_Detectors">#REF!</definedName>
    <definedName name="Flamgard_4_20">#REF!</definedName>
    <definedName name="Flamgard_4_20_Index">#REF!</definedName>
    <definedName name="Flamgard_D">#REF!</definedName>
    <definedName name="Flamgard_EXE">#REF!</definedName>
    <definedName name="Flamgard_Flammable_Gas_Detector_Spares">#REF!</definedName>
    <definedName name="Flamgard_Flammable_Gas_Detector_Spares_I">#REF!</definedName>
    <definedName name="Flamgard_HT">#REF!</definedName>
    <definedName name="Flamgard_Plus">#REF!</definedName>
    <definedName name="Flamgard_Plus_Spares">#REF!</definedName>
    <definedName name="Flamgard_Plus_Spares_I">#REF!</definedName>
    <definedName name="Flammable_Gas_Detector_Spares">#REF!</definedName>
    <definedName name="Flammable_Gas_Detector_Spares_I">#REF!</definedName>
    <definedName name="Flamsafe___FOR_SAFE_AREA_ONLY">#REF!</definedName>
    <definedName name="FLP_0001">#REF!</definedName>
    <definedName name="FLP_0047">#REF!</definedName>
    <definedName name="FLP_Relays">#REF!</definedName>
    <definedName name="FS">#REF!</definedName>
    <definedName name="FS_I">#REF!</definedName>
    <definedName name="G_Range">#REF!</definedName>
    <definedName name="G_Range_I">#REF!</definedName>
    <definedName name="gas_57L">#REF!</definedName>
    <definedName name="Gasalarm">#REF!</definedName>
    <definedName name="Gasalarm_76GA__10_40A___10_40__Oxytone_850OX_79OX">#REF!</definedName>
    <definedName name="Gasalarm_84GA">#REF!</definedName>
    <definedName name="Gasalarm_84GA_I">#REF!</definedName>
    <definedName name="Gasalarm_I">#REF!</definedName>
    <definedName name="Gasflag">#REF!</definedName>
    <definedName name="Gaslink_Detector">#REF!</definedName>
    <definedName name="Gaslink_Detector_Spares">#REF!</definedName>
    <definedName name="Gaslink_I">#REF!</definedName>
    <definedName name="Gasman_I_Range">#REF!</definedName>
    <definedName name="Gasman_II_Range">#REF!</definedName>
    <definedName name="Gasman_II_Spares">#REF!</definedName>
    <definedName name="Gasman_II_Spares_I">#REF!</definedName>
    <definedName name="Gasman_Spares">#REF!</definedName>
    <definedName name="Gasman_Spares_I">#REF!</definedName>
    <definedName name="Gasmaster_Flameproof">#REF!</definedName>
    <definedName name="Gasmaster_Range">#REF!</definedName>
    <definedName name="Gasmaster_Spares">#REF!</definedName>
    <definedName name="Gasmaster_Spares_I">#REF!</definedName>
    <definedName name="Gasmonitor_Plus_Range">#REF!</definedName>
    <definedName name="Gaswarden">#REF!</definedName>
    <definedName name="Gaswarden_I">#REF!</definedName>
    <definedName name="Gazcal_Generators">#REF!</definedName>
    <definedName name="GM_Spares">#REF!</definedName>
    <definedName name="GM_Spares_I">#REF!</definedName>
    <definedName name="Hazardous_Area_Units">#REF!</definedName>
    <definedName name="I_103_L_Cans">#REF!</definedName>
    <definedName name="I_20_L_cans">#REF!</definedName>
    <definedName name="I_4_Wire">#REF!</definedName>
    <definedName name="I_57_L_cans">#REF!</definedName>
    <definedName name="I_Alarms_and_Indicators">#REF!</definedName>
    <definedName name="I_Autocalibrator">#REF!</definedName>
    <definedName name="I_cable_gland">#REF!</definedName>
    <definedName name="I_Cal_Gas_Generators">#REF!</definedName>
    <definedName name="I_Calibration_Gas_Generators">#REF!</definedName>
    <definedName name="I_call_points">#REF!</definedName>
    <definedName name="I_Cellarsafe">#REF!</definedName>
    <definedName name="I_Cirrus">#REF!</definedName>
    <definedName name="I_Control_Systems_for_Remote_Detectors">#REF!</definedName>
    <definedName name="I_Custodian_CDL">#REF!</definedName>
    <definedName name="I_Detective">#REF!</definedName>
    <definedName name="I_DI_11">#REF!</definedName>
    <definedName name="I_Ditech">#REF!</definedName>
    <definedName name="I_DTV">#REF!</definedName>
    <definedName name="I_Eikon">#REF!</definedName>
    <definedName name="I_Electrochemical">#REF!</definedName>
    <definedName name="I_Equipment_DI">#REF!</definedName>
    <definedName name="I_fire_detectors">#REF!</definedName>
    <definedName name="I_FL_4_20">#REF!</definedName>
    <definedName name="I_FL_D">#REF!</definedName>
    <definedName name="I_Fl_EXE">#REF!</definedName>
    <definedName name="I_Flame_detectors">#REF!</definedName>
    <definedName name="I_Flamsafe">#REF!</definedName>
    <definedName name="I_FLHT">#REF!</definedName>
    <definedName name="I_FLP">#REF!</definedName>
    <definedName name="I_G_range">#REF!</definedName>
    <definedName name="I_Gasalarm">#REF!</definedName>
    <definedName name="I_Gasalarm_76GA">#REF!</definedName>
    <definedName name="I_Gasflag">#REF!</definedName>
    <definedName name="I_Gaslink">#REF!</definedName>
    <definedName name="I_Gasman_spares">#REF!</definedName>
    <definedName name="I_Gasmaster">#REF!</definedName>
    <definedName name="I_Gasmaster_Flameproof">#REF!</definedName>
    <definedName name="I_Gasmonitor_Plus">#REF!</definedName>
    <definedName name="I_Gaswarden">#REF!</definedName>
    <definedName name="I_Gazcal_Generators">#REF!</definedName>
    <definedName name="I_GMI">#REF!</definedName>
    <definedName name="I_GMII">#REF!</definedName>
    <definedName name="I_Hazardous_Area_Units">#REF!</definedName>
    <definedName name="I_Nimbus">#REF!</definedName>
    <definedName name="I_Open_path">#REF!</definedName>
    <definedName name="I_Pellistor_TC">#REF!</definedName>
    <definedName name="I_Portable_Instruments">#REF!</definedName>
    <definedName name="I_Remote_Detectors">#REF!</definedName>
    <definedName name="I_Safe_Area_Units">#REF!</definedName>
    <definedName name="I_Safegard">#REF!</definedName>
    <definedName name="I_Sensors">#REF!</definedName>
    <definedName name="I_Spares_for_Obsolete_Bench_Style_Generator">#REF!</definedName>
    <definedName name="I_Spares_for_obsolete_Items">#REF!</definedName>
    <definedName name="I_Speciality_Gases">#REF!</definedName>
    <definedName name="I_Standard_Sampling_Units">#REF!</definedName>
    <definedName name="I_Status_indicators">#REF!</definedName>
    <definedName name="I_Status_Lights">#REF!</definedName>
    <definedName name="I_Sulphistor_Detector">#REF!</definedName>
    <definedName name="I_Test_Gases_and_Accessories">#REF!</definedName>
    <definedName name="I_Tetra">#REF!</definedName>
    <definedName name="I_Thermal_Conductivity_Detector">#REF!</definedName>
    <definedName name="I_Toximeter">#REF!</definedName>
    <definedName name="I_TPP">#REF!</definedName>
    <definedName name="I_TPP_IR">#REF!</definedName>
    <definedName name="I_Triple_84">#REF!</definedName>
    <definedName name="I_TXgard_D_and_HS_Flameproof_Toxic_Gas_Detector">#REF!</definedName>
    <definedName name="I_TXgard_IS">#REF!</definedName>
    <definedName name="I_TXgard_ISP">#REF!</definedName>
    <definedName name="I_TXgard_Plus">#REF!</definedName>
    <definedName name="I_Txsafe_Plus">#REF!</definedName>
    <definedName name="I_Viper">#REF!</definedName>
    <definedName name="I_Vortex">#REF!</definedName>
    <definedName name="I_Zener">#REF!</definedName>
    <definedName name="IR_CO2_2percent">#REF!</definedName>
    <definedName name="IR_CO2_5percent">#REF!</definedName>
    <definedName name="M_01127">#REF!</definedName>
    <definedName name="M_01401">#REF!</definedName>
    <definedName name="M_02049">#REF!</definedName>
    <definedName name="M_02096">#REF!</definedName>
    <definedName name="M_02118">#REF!</definedName>
    <definedName name="M_02118_inline_membrane_filter">#REF!</definedName>
    <definedName name="M_02125">#REF!</definedName>
    <definedName name="M_02196">#REF!</definedName>
    <definedName name="M_02197">#REF!</definedName>
    <definedName name="M_02250">#REF!</definedName>
    <definedName name="M_02281">#REF!</definedName>
    <definedName name="M_02285">#REF!</definedName>
    <definedName name="M_04001">#REF!</definedName>
    <definedName name="M_04032">#REF!</definedName>
    <definedName name="M_04072">#REF!</definedName>
    <definedName name="M_04109">#REF!</definedName>
    <definedName name="M_04111">#REF!</definedName>
    <definedName name="M_04112">#REF!</definedName>
    <definedName name="M_04161">#REF!</definedName>
    <definedName name="M_04431">#REF!</definedName>
    <definedName name="M_04502">#REF!</definedName>
    <definedName name="M_04682">#REF!</definedName>
    <definedName name="MA_1138">#REF!</definedName>
    <definedName name="Manual_Alarm_Call_Points">#REF!</definedName>
    <definedName name="Megitt_Al">#REF!</definedName>
    <definedName name="Megitt_SS">#REF!</definedName>
    <definedName name="Megitt_UVHTal">#REF!</definedName>
    <definedName name="Megitt_UVHTss">#REF!</definedName>
    <definedName name="Megitt_UVHTSTal">#REF!</definedName>
    <definedName name="Megitt_UVHTSTss">#REF!</definedName>
    <definedName name="Megitt_UVIRal">#REF!</definedName>
    <definedName name="Megitt_UVIRss">#REF!</definedName>
    <definedName name="Megitt_UVIRSTal">#REF!</definedName>
    <definedName name="Megitt_UVIRSTss">#REF!</definedName>
    <definedName name="Megitt_UVSTal">#REF!</definedName>
    <definedName name="Megitt_UVSTss">#REF!</definedName>
    <definedName name="MIS_26003">#REF!</definedName>
    <definedName name="Nimbus">#REF!</definedName>
    <definedName name="Nimbus_Point_Infrared_Detector">#REF!</definedName>
    <definedName name="Obsolete_Spares">#REF!</definedName>
    <definedName name="Open_Path_Detectors">#REF!</definedName>
    <definedName name="Open_Path_Detectors_I">#REF!</definedName>
    <definedName name="OXP_0001">#REF!</definedName>
    <definedName name="OXP_0025">#REF!</definedName>
    <definedName name="Pellistor_TC_Sensor">#REF!</definedName>
    <definedName name="Pellistor_TC_Sensors">#REF!</definedName>
    <definedName name="Pellistor_TC_Sensors_I">#REF!</definedName>
    <definedName name="Pellistor_Thermal_Conductivity">#REF!</definedName>
    <definedName name="Port_Spares_I">#REF!</definedName>
    <definedName name="Portable_Spares">#REF!</definedName>
    <definedName name="pressure_regulator_C03129">#REF!</definedName>
    <definedName name="price">#REF!</definedName>
    <definedName name="Price_List_Issue">#REF!</definedName>
    <definedName name="S_01023">#REF!</definedName>
    <definedName name="S_01023_charging_lead">#REF!</definedName>
    <definedName name="S_01053">#REF!</definedName>
    <definedName name="S_01088">#REF!</definedName>
    <definedName name="S_01089">#REF!</definedName>
    <definedName name="S_011024">#REF!</definedName>
    <definedName name="S_011030">#REF!</definedName>
    <definedName name="S_011219">#REF!</definedName>
    <definedName name="S_01122">#REF!</definedName>
    <definedName name="S_01123">#REF!</definedName>
    <definedName name="S_011316">#REF!</definedName>
    <definedName name="S_011317">#REF!</definedName>
    <definedName name="S_011318">#REF!</definedName>
    <definedName name="S_011319">#REF!</definedName>
    <definedName name="S_011320">#REF!</definedName>
    <definedName name="S_011321">#REF!</definedName>
    <definedName name="S_011322">#REF!</definedName>
    <definedName name="S_011323">#REF!</definedName>
    <definedName name="S_011363">#REF!</definedName>
    <definedName name="S_011364">#REF!</definedName>
    <definedName name="S_011366">#REF!</definedName>
    <definedName name="S_011367">#REF!</definedName>
    <definedName name="S_011368">#REF!</definedName>
    <definedName name="S_011369">#REF!</definedName>
    <definedName name="S_011370">#REF!</definedName>
    <definedName name="S_011371">#REF!</definedName>
    <definedName name="S_011375">#REF!</definedName>
    <definedName name="S_01145">#REF!</definedName>
    <definedName name="S_011474">#REF!</definedName>
    <definedName name="S_01151">#REF!</definedName>
    <definedName name="S_01173">#REF!</definedName>
    <definedName name="S_01176">#REF!</definedName>
    <definedName name="S_01180">#REF!</definedName>
    <definedName name="S_01182">#REF!</definedName>
    <definedName name="S_01187">#REF!</definedName>
    <definedName name="S_01188">#REF!</definedName>
    <definedName name="S_01214">#REF!</definedName>
    <definedName name="S_01217">#REF!</definedName>
    <definedName name="S_01218">#REF!</definedName>
    <definedName name="S_01238">#REF!</definedName>
    <definedName name="S_01240">#REF!</definedName>
    <definedName name="S_01241">#REF!</definedName>
    <definedName name="S_01242">#REF!</definedName>
    <definedName name="S_01243">#REF!</definedName>
    <definedName name="S_01244">#REF!</definedName>
    <definedName name="S_01245">#REF!</definedName>
    <definedName name="S_01248">#REF!</definedName>
    <definedName name="S_01250">#REF!</definedName>
    <definedName name="S_01251">#REF!</definedName>
    <definedName name="S_01252">#REF!</definedName>
    <definedName name="S_01253">#REF!</definedName>
    <definedName name="S_01254">#REF!</definedName>
    <definedName name="S_01423">#REF!</definedName>
    <definedName name="S_01724">#REF!</definedName>
    <definedName name="S_01725">#REF!</definedName>
    <definedName name="S_01726">#REF!</definedName>
    <definedName name="S_01727">#REF!</definedName>
    <definedName name="S_01728">#REF!</definedName>
    <definedName name="S_01729">#REF!</definedName>
    <definedName name="S_01730">#REF!</definedName>
    <definedName name="S_01788">#REF!</definedName>
    <definedName name="S_01829">#REF!</definedName>
    <definedName name="S_01832">#REF!</definedName>
    <definedName name="S_01846">#REF!</definedName>
    <definedName name="S_01847">#REF!</definedName>
    <definedName name="S_01852">#REF!</definedName>
    <definedName name="S_01871">#REF!</definedName>
    <definedName name="S_01892">#REF!</definedName>
    <definedName name="S_01935">#REF!</definedName>
    <definedName name="S_01937">#REF!</definedName>
    <definedName name="S_01939">#REF!</definedName>
    <definedName name="S_01983">#REF!</definedName>
    <definedName name="Safe_Area_Units">#REF!</definedName>
    <definedName name="Safegard_II_Personal_CO2_Monitor">#REF!</definedName>
    <definedName name="Section_A___Portable_Instruments">#REF!</definedName>
    <definedName name="Section_A2_Portable_Spares">#REF!</definedName>
    <definedName name="Section_B___Control_Systems_for_Remote_Detectors">#REF!</definedName>
    <definedName name="Section_C___Remote_Detectors">#REF!</definedName>
    <definedName name="Section_D___Alarms_and_Indicators">#REF!</definedName>
    <definedName name="Section_E___Standard_Sampling_Units">#REF!</definedName>
    <definedName name="Section_E1_Sensors">#REF!</definedName>
    <definedName name="Section_F___Test_Gases_and_Accessories">#REF!</definedName>
    <definedName name="Section_G___Calibration_Gas_Generators">#REF!</definedName>
    <definedName name="Section_H___Spares_for_Obsolete_Items">#REF!</definedName>
    <definedName name="Section_I___Sensors">#REF!</definedName>
    <definedName name="Sensors_I">#REF!</definedName>
    <definedName name="Spare_Parts_for_Status_Lights__C01257__C01262__C01263___C01282">#REF!</definedName>
    <definedName name="Spares_Exchange_rate">#REF!</definedName>
    <definedName name="Spares_for_Obsolete_Bench_Style_Generator_C02020">#REF!</definedName>
    <definedName name="speciality_gas_58L">#REF!</definedName>
    <definedName name="Speciality_Gases___58L_Cans">#REF!</definedName>
    <definedName name="Spectrex_20L">#REF!</definedName>
    <definedName name="Spectrex_20LB">#REF!</definedName>
    <definedName name="Spectrex_20U">#REF!</definedName>
    <definedName name="Spectrex_20UB">#REF!</definedName>
    <definedName name="Spectrex_IR20R">#REF!</definedName>
    <definedName name="Spectrex_TripleIR">#REF!</definedName>
    <definedName name="Status_Indicators">#REF!</definedName>
    <definedName name="Status_Lights">#REF!</definedName>
    <definedName name="Status_Lights_I">#REF!</definedName>
    <definedName name="std_gas">#REF!</definedName>
    <definedName name="std_gas_103L">#REF!</definedName>
    <definedName name="std_speciality_gas">#REF!</definedName>
    <definedName name="Sulphistor_Detector_Spares">#REF!</definedName>
    <definedName name="Sulphistor_Gas_Detector__to_Detect_Hydrogen_Sulphide_with_Ditech_DI11">#REF!</definedName>
    <definedName name="SUP_0001">#REF!</definedName>
    <definedName name="SUP_0010">#REF!</definedName>
    <definedName name="sym">#REF!</definedName>
    <definedName name="symFOS">#REF!</definedName>
    <definedName name="symFS">#REF!</definedName>
    <definedName name="symSPorts">#REF!</definedName>
    <definedName name="symTGN">#REF!</definedName>
    <definedName name="T_2gas">#REF!</definedName>
    <definedName name="T_3gas">#REF!</definedName>
    <definedName name="T_4gas">#REF!</definedName>
    <definedName name="T_butane">#REF!</definedName>
    <definedName name="T_Cl2">#REF!</definedName>
    <definedName name="T_co">#REF!</definedName>
    <definedName name="T_ethylene">#REF!</definedName>
    <definedName name="T_FL2">#REF!</definedName>
    <definedName name="T_H2S">#REF!</definedName>
    <definedName name="T_HCN">#REF!</definedName>
    <definedName name="T_HF3">#REF!</definedName>
    <definedName name="T_hydrogen_LEL">#REF!</definedName>
    <definedName name="T_hydrogen_tx">#REF!</definedName>
    <definedName name="T_methane">#REF!</definedName>
    <definedName name="T_NH3_1000ppm">#REF!</definedName>
    <definedName name="T_NH3_50ppm">#REF!</definedName>
    <definedName name="T_NO2">#REF!</definedName>
    <definedName name="T_NO2_10ppm">#REF!</definedName>
    <definedName name="T_NO2_20ppm">#REF!</definedName>
    <definedName name="T_oxygen">#REF!</definedName>
    <definedName name="T_ozone">#REF!</definedName>
    <definedName name="T_pentane">#REF!</definedName>
    <definedName name="T_PH3">#REF!</definedName>
    <definedName name="T_propane">#REF!</definedName>
    <definedName name="T_pumped">#REF!</definedName>
    <definedName name="T_SO2">#REF!</definedName>
    <definedName name="TCgard_Spares">#REF!</definedName>
    <definedName name="TCgard_Spares_I">#REF!</definedName>
    <definedName name="Tetra_Main">#REF!</definedName>
    <definedName name="Tetra_only">#REF!</definedName>
    <definedName name="Tetra_Spares">#REF!</definedName>
    <definedName name="Tetra_Spares_I">#REF!</definedName>
    <definedName name="Thermal_Conductivity_Detectors___4_20_mA_outputs___certified_Exd__IIB">#REF!</definedName>
    <definedName name="Toximeter">#REF!</definedName>
    <definedName name="Toximeter_88TX__Oximeter_88OX">#REF!</definedName>
    <definedName name="Toximeter_I">#REF!</definedName>
    <definedName name="TPP_pumpedbaseunit">#REF!</definedName>
    <definedName name="TPP_Spares">#REF!</definedName>
    <definedName name="TPP_Spares_I">#REF!</definedName>
    <definedName name="TPP_stdbaseunit">#REF!</definedName>
    <definedName name="Triple_84TR__Dual_84DL">#REF!</definedName>
    <definedName name="Triple_84TR_Dual_84DL">#REF!</definedName>
    <definedName name="Triple_84TR_Dual_84DL_I">#REF!</definedName>
    <definedName name="Triple_Plus__IR">#REF!</definedName>
    <definedName name="Triple_Plus__Range">#REF!</definedName>
    <definedName name="Triple_Plus_IR">#REF!</definedName>
    <definedName name="Triple_Plus_IR_I">#REF!</definedName>
    <definedName name="TXgard_D_and_HS_Flameproof_Toxic_Gas_Detectors">#REF!</definedName>
    <definedName name="TXgard_D_and_HS_Spares">#REF!</definedName>
    <definedName name="TXgard_D_and_HS_Spares_I">#REF!</definedName>
    <definedName name="TXgard_D_and_Plus_Sensors_I">#REF!</definedName>
    <definedName name="TXgard_D_and_TXgard_Plus_Sensors">#REF!</definedName>
    <definedName name="TXgard_IS__TOXIC_GAS_DETECTORS">#REF!</definedName>
    <definedName name="TXgard_IS_Intrinsically_Safe_Detector">#REF!</definedName>
    <definedName name="TXgard_IS_Plus">#REF!</definedName>
    <definedName name="TXgard_IS_Plus_Spares">#REF!</definedName>
    <definedName name="TXgard_IS_Plus_Spares_I">#REF!</definedName>
    <definedName name="TXgard_IS_Spare_Sensor_Assemblies">#REF!</definedName>
    <definedName name="TXgard_IS_Spare_Sensors_I">#REF!</definedName>
    <definedName name="TXgard_IS_Spares">#REF!</definedName>
    <definedName name="TXgard_IS_Spares_I">#REF!</definedName>
    <definedName name="TXgard_Plus_Spares">#REF!</definedName>
    <definedName name="TXgard_Plus_Spares_I">#REF!</definedName>
    <definedName name="TXgard_Plus_Toxic_Gas_Detectors">#REF!</definedName>
    <definedName name="TXP_0002">#REF!</definedName>
    <definedName name="TXP_0005">#REF!</definedName>
    <definedName name="TXP_0007">#REF!</definedName>
    <definedName name="TXP_0041">#REF!</definedName>
    <definedName name="TXP_0042">#REF!</definedName>
    <definedName name="TXP_0043">#REF!</definedName>
    <definedName name="TXP_0080">#REF!</definedName>
    <definedName name="TXP_AM_analogue">#REF!</definedName>
    <definedName name="TXP_AM_relay">#REF!</definedName>
    <definedName name="TXP_CO_analogue">#REF!</definedName>
    <definedName name="TXP_CO_relay">#REF!</definedName>
    <definedName name="TXP_HS_analogue">#REF!</definedName>
    <definedName name="TXP_HS_relay">#REF!</definedName>
    <definedName name="TXP_SU_analogue">#REF!</definedName>
    <definedName name="TXsafe_Plus_Toxic_Gas_Detectors___SAFE_AREA_USE_ONLY">#REF!</definedName>
    <definedName name="USD">'[1]Pricing Only'!$C$14</definedName>
    <definedName name="Viper">#REF!</definedName>
    <definedName name="Vortex">#REF!</definedName>
    <definedName name="Vortex_Range">#REF!</definedName>
    <definedName name="VX_Spares">#REF!</definedName>
    <definedName name="VX_Spares_I">#REF!</definedName>
    <definedName name="www">#REF!</definedName>
    <definedName name="XX">#REF!</definedName>
    <definedName name="_xlnm.Print_Area" localSheetId="1">'İskonto Planı'!$A$1:$G$30</definedName>
    <definedName name="_xlnm.Print_Area" localSheetId="2">'Kontrol Paneli'!$A$1:$H$29</definedName>
    <definedName name="_xlnm.Print_Area" localSheetId="0">'Ön Kapak'!$A$1:$G$36</definedName>
    <definedName name="_xlnm.Print_Area" localSheetId="9">'PC3'!$A$1:$G$124</definedName>
    <definedName name="_xlnm.Print_Area" localSheetId="3">PQ!$A$1:$G$158</definedName>
    <definedName name="_xlnm.Print_Area" localSheetId="5">PX!$A$1:$G$158</definedName>
    <definedName name="_xlnm.Print_Area" localSheetId="10">SV!$A$1:$G$92</definedName>
    <definedName name="Zener_Barriers___Galvanic_Isolator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155" l="1"/>
  <c r="E14" i="236" l="1"/>
  <c r="E17" i="236"/>
  <c r="E92" i="236"/>
  <c r="E91" i="236"/>
  <c r="E90" i="236"/>
  <c r="E89" i="236"/>
  <c r="E88" i="236"/>
  <c r="E87" i="236"/>
  <c r="E86" i="236"/>
  <c r="E85" i="236"/>
  <c r="E84" i="236"/>
  <c r="E83" i="236"/>
  <c r="E82" i="236"/>
  <c r="E81" i="236"/>
  <c r="E80" i="236"/>
  <c r="E79" i="236"/>
  <c r="E78" i="236"/>
  <c r="E77" i="236"/>
  <c r="E76" i="236"/>
  <c r="E75" i="236"/>
  <c r="E74" i="236"/>
  <c r="E73" i="236"/>
  <c r="E72" i="236"/>
  <c r="E71" i="236"/>
  <c r="E70" i="236"/>
  <c r="E69" i="236"/>
  <c r="E68" i="236"/>
  <c r="E67" i="236"/>
  <c r="E66" i="236"/>
  <c r="E65" i="236"/>
  <c r="E64" i="236"/>
  <c r="E63" i="236"/>
  <c r="E62" i="236"/>
  <c r="E61" i="236"/>
  <c r="E60" i="236"/>
  <c r="E59" i="236"/>
  <c r="E58" i="236"/>
  <c r="E57" i="236"/>
  <c r="E56" i="236"/>
  <c r="E55" i="236"/>
  <c r="E54" i="236"/>
  <c r="E53" i="236"/>
  <c r="E52" i="236"/>
  <c r="E51" i="236"/>
  <c r="E50" i="236"/>
  <c r="E49" i="236"/>
  <c r="E48" i="236"/>
  <c r="E47" i="236"/>
  <c r="E46" i="236"/>
  <c r="E45" i="236"/>
  <c r="E44" i="236"/>
  <c r="E43" i="236"/>
  <c r="E42" i="236"/>
  <c r="E41" i="236"/>
  <c r="E40" i="236"/>
  <c r="E39" i="236"/>
  <c r="E38" i="236"/>
  <c r="E37" i="236"/>
  <c r="E36" i="236"/>
  <c r="E35" i="236"/>
  <c r="E34" i="236"/>
  <c r="E33" i="236"/>
  <c r="E32" i="236"/>
  <c r="E31" i="236"/>
  <c r="E30" i="236"/>
  <c r="E29" i="236"/>
  <c r="E28" i="236"/>
  <c r="E27" i="236"/>
  <c r="E26" i="236"/>
  <c r="E25" i="236"/>
  <c r="E24" i="236"/>
  <c r="E23" i="236"/>
  <c r="E22" i="236"/>
  <c r="E21" i="236"/>
  <c r="E20" i="236"/>
  <c r="E19" i="236"/>
  <c r="E18" i="236"/>
  <c r="E16" i="236"/>
  <c r="E15" i="236"/>
  <c r="E11" i="236"/>
  <c r="E1" i="236"/>
  <c r="E119" i="235"/>
  <c r="E124" i="235"/>
  <c r="E123" i="235"/>
  <c r="E122" i="235"/>
  <c r="E121" i="235"/>
  <c r="E120" i="235"/>
  <c r="E118" i="235"/>
  <c r="E117" i="235"/>
  <c r="E116" i="235"/>
  <c r="E115" i="235"/>
  <c r="E114" i="235"/>
  <c r="E113" i="235"/>
  <c r="E112" i="235"/>
  <c r="E111" i="235"/>
  <c r="E110" i="235"/>
  <c r="E109" i="235"/>
  <c r="E108" i="235"/>
  <c r="E107" i="235"/>
  <c r="E106" i="235"/>
  <c r="E105" i="235"/>
  <c r="E104" i="235"/>
  <c r="E103" i="235"/>
  <c r="E102" i="235"/>
  <c r="E101" i="235"/>
  <c r="E100" i="235"/>
  <c r="E99" i="235"/>
  <c r="E98" i="235"/>
  <c r="E97" i="235"/>
  <c r="E96" i="235"/>
  <c r="E95" i="235"/>
  <c r="E94" i="235"/>
  <c r="E93" i="235"/>
  <c r="E92" i="235"/>
  <c r="E91" i="235"/>
  <c r="E90" i="235"/>
  <c r="E89" i="235"/>
  <c r="E88" i="235"/>
  <c r="E87" i="235"/>
  <c r="E86" i="235"/>
  <c r="E85" i="235"/>
  <c r="E84" i="235"/>
  <c r="E83" i="235"/>
  <c r="E82" i="235"/>
  <c r="E81" i="235"/>
  <c r="E80" i="235"/>
  <c r="E79" i="235"/>
  <c r="E78" i="235"/>
  <c r="E77" i="235"/>
  <c r="E76" i="235"/>
  <c r="E75" i="235"/>
  <c r="E74" i="235"/>
  <c r="E73" i="235"/>
  <c r="E72" i="235"/>
  <c r="E71" i="235"/>
  <c r="E70" i="235"/>
  <c r="E69" i="235"/>
  <c r="E68" i="235"/>
  <c r="E67" i="235"/>
  <c r="E66" i="235"/>
  <c r="E65" i="235"/>
  <c r="E64" i="235"/>
  <c r="E63" i="235"/>
  <c r="E62" i="235"/>
  <c r="E61" i="235"/>
  <c r="E60" i="235"/>
  <c r="E59" i="235"/>
  <c r="E58" i="235"/>
  <c r="E57" i="235"/>
  <c r="E56" i="235"/>
  <c r="E55" i="235"/>
  <c r="E54" i="235"/>
  <c r="E53" i="235"/>
  <c r="E52" i="235"/>
  <c r="E51" i="235"/>
  <c r="E50" i="235"/>
  <c r="E49" i="235"/>
  <c r="E48" i="235"/>
  <c r="E47" i="235"/>
  <c r="E46" i="235"/>
  <c r="E45" i="235"/>
  <c r="E44" i="235"/>
  <c r="E43" i="235"/>
  <c r="E42" i="235"/>
  <c r="E41" i="235"/>
  <c r="E40" i="235"/>
  <c r="E39" i="235"/>
  <c r="E38" i="235"/>
  <c r="E37" i="235"/>
  <c r="E36" i="235"/>
  <c r="E35" i="235"/>
  <c r="E34" i="235"/>
  <c r="E33" i="235"/>
  <c r="E32" i="235"/>
  <c r="E31" i="235"/>
  <c r="E30" i="235"/>
  <c r="E29" i="235"/>
  <c r="E28" i="235"/>
  <c r="E27" i="235"/>
  <c r="E26" i="235"/>
  <c r="E25" i="235"/>
  <c r="E24" i="235"/>
  <c r="E23" i="235"/>
  <c r="E22" i="235"/>
  <c r="E21" i="235"/>
  <c r="E20" i="235"/>
  <c r="E19" i="235"/>
  <c r="E18" i="235"/>
  <c r="E17" i="235"/>
  <c r="E16" i="235"/>
  <c r="E15" i="235"/>
  <c r="E14" i="235"/>
  <c r="E11" i="235"/>
  <c r="E1" i="235"/>
  <c r="E18" i="234"/>
  <c r="E17" i="234"/>
  <c r="E16" i="234"/>
  <c r="E15" i="234"/>
  <c r="E14" i="234"/>
  <c r="E11" i="234"/>
  <c r="E1" i="234"/>
  <c r="E18" i="233"/>
  <c r="E17" i="233"/>
  <c r="E16" i="233"/>
  <c r="E15" i="233"/>
  <c r="E14" i="233"/>
  <c r="E11" i="233"/>
  <c r="E1" i="233"/>
  <c r="E147" i="231"/>
  <c r="E146" i="231"/>
  <c r="E145" i="231"/>
  <c r="E144" i="231"/>
  <c r="E143" i="231"/>
  <c r="E142" i="231"/>
  <c r="E141" i="231"/>
  <c r="E140" i="231"/>
  <c r="E139" i="231"/>
  <c r="E138" i="231"/>
  <c r="E137" i="231"/>
  <c r="E136" i="231"/>
  <c r="E135" i="231"/>
  <c r="E134" i="231"/>
  <c r="E133" i="231"/>
  <c r="E132" i="231"/>
  <c r="E131" i="231"/>
  <c r="E130" i="231"/>
  <c r="E129" i="231"/>
  <c r="E128" i="231"/>
  <c r="E127" i="231"/>
  <c r="E126" i="231"/>
  <c r="E125" i="231"/>
  <c r="E124" i="231"/>
  <c r="E123" i="231"/>
  <c r="E122" i="231"/>
  <c r="E121" i="231"/>
  <c r="E120" i="231"/>
  <c r="E119" i="231"/>
  <c r="E118" i="231"/>
  <c r="E117" i="231"/>
  <c r="E116" i="231"/>
  <c r="E115" i="231"/>
  <c r="E114" i="231"/>
  <c r="E113" i="231"/>
  <c r="E112" i="231"/>
  <c r="E111" i="231"/>
  <c r="E110" i="231"/>
  <c r="E109" i="231"/>
  <c r="E108" i="231"/>
  <c r="E107" i="231"/>
  <c r="E106" i="231"/>
  <c r="E105" i="231"/>
  <c r="E104" i="231"/>
  <c r="E103" i="231"/>
  <c r="E102" i="231"/>
  <c r="E101" i="231"/>
  <c r="E100" i="231"/>
  <c r="E99" i="231"/>
  <c r="E98" i="231"/>
  <c r="E97" i="231"/>
  <c r="E96" i="231"/>
  <c r="E95" i="231"/>
  <c r="E94" i="231"/>
  <c r="E93" i="231"/>
  <c r="E92" i="231"/>
  <c r="E91" i="231"/>
  <c r="E90" i="231"/>
  <c r="E89" i="231"/>
  <c r="E88" i="231"/>
  <c r="E87" i="231"/>
  <c r="E86" i="231"/>
  <c r="E85" i="231"/>
  <c r="E84" i="231"/>
  <c r="E83" i="231"/>
  <c r="E82" i="231"/>
  <c r="E81" i="231"/>
  <c r="E80" i="231"/>
  <c r="E79" i="231"/>
  <c r="E78" i="231"/>
  <c r="E77" i="231"/>
  <c r="E76" i="231"/>
  <c r="E75" i="231"/>
  <c r="E74" i="231"/>
  <c r="E73" i="231"/>
  <c r="E72" i="231"/>
  <c r="E71" i="231"/>
  <c r="E70" i="231"/>
  <c r="E69" i="231"/>
  <c r="E68" i="231"/>
  <c r="E67" i="231"/>
  <c r="E66" i="231"/>
  <c r="E65" i="231"/>
  <c r="E64" i="231"/>
  <c r="E63" i="231"/>
  <c r="E62" i="231"/>
  <c r="E61" i="231"/>
  <c r="E60" i="231"/>
  <c r="E59" i="231"/>
  <c r="E58" i="231"/>
  <c r="E57" i="231"/>
  <c r="E56" i="231"/>
  <c r="E55" i="231"/>
  <c r="E54" i="231"/>
  <c r="E53" i="231"/>
  <c r="E52" i="231"/>
  <c r="E51" i="231"/>
  <c r="E50" i="231"/>
  <c r="E49" i="231"/>
  <c r="E48" i="231"/>
  <c r="E47" i="231"/>
  <c r="E46" i="231"/>
  <c r="E45" i="231"/>
  <c r="E44" i="231"/>
  <c r="E43" i="231"/>
  <c r="E42" i="231"/>
  <c r="E41" i="231"/>
  <c r="E40" i="231"/>
  <c r="E39" i="231"/>
  <c r="E38" i="231"/>
  <c r="E37" i="231"/>
  <c r="E36" i="231"/>
  <c r="E35" i="231"/>
  <c r="E34" i="231"/>
  <c r="E33" i="231"/>
  <c r="E32" i="231"/>
  <c r="E31" i="231"/>
  <c r="E30" i="231"/>
  <c r="E29" i="231"/>
  <c r="E28" i="231"/>
  <c r="E27" i="231"/>
  <c r="E26" i="231"/>
  <c r="E25" i="231"/>
  <c r="E24" i="231"/>
  <c r="E23" i="231"/>
  <c r="E22" i="231"/>
  <c r="E21" i="231"/>
  <c r="E20" i="231"/>
  <c r="E19" i="231"/>
  <c r="E18" i="231"/>
  <c r="E17" i="231"/>
  <c r="E16" i="231"/>
  <c r="E15" i="231"/>
  <c r="E14" i="231"/>
  <c r="E11" i="231"/>
  <c r="E1" i="231"/>
  <c r="E158" i="230" l="1"/>
  <c r="E157" i="230"/>
  <c r="E156" i="230"/>
  <c r="E155" i="230"/>
  <c r="E154" i="230"/>
  <c r="E153" i="230"/>
  <c r="E152" i="230"/>
  <c r="E151" i="230"/>
  <c r="E150" i="230"/>
  <c r="E149" i="230"/>
  <c r="E148" i="230"/>
  <c r="E147" i="230"/>
  <c r="E146" i="230"/>
  <c r="E145" i="230"/>
  <c r="E144" i="230"/>
  <c r="E143" i="230"/>
  <c r="E142" i="230"/>
  <c r="E141" i="230"/>
  <c r="E140" i="230"/>
  <c r="E139" i="230"/>
  <c r="E138" i="230"/>
  <c r="E137" i="230"/>
  <c r="E136" i="230"/>
  <c r="E135" i="230"/>
  <c r="E134" i="230"/>
  <c r="E133" i="230"/>
  <c r="E132" i="230"/>
  <c r="E131" i="230"/>
  <c r="E130" i="230"/>
  <c r="E129" i="230"/>
  <c r="E128" i="230"/>
  <c r="E127" i="230"/>
  <c r="E126" i="230"/>
  <c r="E125" i="230"/>
  <c r="E124" i="230"/>
  <c r="E123" i="230"/>
  <c r="E122" i="230"/>
  <c r="E121" i="230"/>
  <c r="E120" i="230"/>
  <c r="E119" i="230"/>
  <c r="E118" i="230"/>
  <c r="E117" i="230"/>
  <c r="E116" i="230"/>
  <c r="E115" i="230"/>
  <c r="E114" i="230"/>
  <c r="E113" i="230"/>
  <c r="E112" i="230"/>
  <c r="E111" i="230"/>
  <c r="E110" i="230"/>
  <c r="E109" i="230"/>
  <c r="E108" i="230"/>
  <c r="E107" i="230"/>
  <c r="E106" i="230"/>
  <c r="E105" i="230"/>
  <c r="E104" i="230"/>
  <c r="E103" i="230"/>
  <c r="E102" i="230"/>
  <c r="E101" i="230"/>
  <c r="E100" i="230"/>
  <c r="E99" i="230"/>
  <c r="E98" i="230"/>
  <c r="E97" i="230"/>
  <c r="E96" i="230"/>
  <c r="E95" i="230"/>
  <c r="E94" i="230"/>
  <c r="E93" i="230"/>
  <c r="E92" i="230"/>
  <c r="E91" i="230"/>
  <c r="E90" i="230"/>
  <c r="E89" i="230"/>
  <c r="E88" i="230"/>
  <c r="E87" i="230"/>
  <c r="E86" i="230"/>
  <c r="E85" i="230"/>
  <c r="E84" i="230"/>
  <c r="E83" i="230"/>
  <c r="E82" i="230"/>
  <c r="E81" i="230"/>
  <c r="E80" i="230"/>
  <c r="E79" i="230"/>
  <c r="E78" i="230"/>
  <c r="E77" i="230"/>
  <c r="E76" i="230"/>
  <c r="E75" i="230"/>
  <c r="E74" i="230"/>
  <c r="E73" i="230"/>
  <c r="E72" i="230"/>
  <c r="E71" i="230"/>
  <c r="E70" i="230"/>
  <c r="E69" i="230"/>
  <c r="E68" i="230"/>
  <c r="E67" i="230"/>
  <c r="E66" i="230"/>
  <c r="E65" i="230"/>
  <c r="E64" i="230"/>
  <c r="E63" i="230"/>
  <c r="E62" i="230"/>
  <c r="E61" i="230"/>
  <c r="E60" i="230"/>
  <c r="E59" i="230"/>
  <c r="E58" i="230"/>
  <c r="E57" i="230"/>
  <c r="E56" i="230"/>
  <c r="E55" i="230"/>
  <c r="E54" i="230"/>
  <c r="E53" i="230"/>
  <c r="E52" i="230"/>
  <c r="E51" i="230"/>
  <c r="E50" i="230"/>
  <c r="E49" i="230"/>
  <c r="E48" i="230"/>
  <c r="E47" i="230"/>
  <c r="E46" i="230"/>
  <c r="E45" i="230"/>
  <c r="E44" i="230"/>
  <c r="E43" i="230"/>
  <c r="E42" i="230"/>
  <c r="E41" i="230"/>
  <c r="E40" i="230"/>
  <c r="E39" i="230"/>
  <c r="E38" i="230"/>
  <c r="E37" i="230"/>
  <c r="E36" i="230"/>
  <c r="E35" i="230"/>
  <c r="E34" i="230"/>
  <c r="E33" i="230"/>
  <c r="E32" i="230"/>
  <c r="E31" i="230"/>
  <c r="E30" i="230"/>
  <c r="E29" i="230"/>
  <c r="E28" i="230"/>
  <c r="E27" i="230"/>
  <c r="E26" i="230"/>
  <c r="E25" i="230"/>
  <c r="E24" i="230"/>
  <c r="E23" i="230"/>
  <c r="E22" i="230"/>
  <c r="E21" i="230"/>
  <c r="E20" i="230"/>
  <c r="E19" i="230"/>
  <c r="E18" i="230"/>
  <c r="E17" i="230"/>
  <c r="E16" i="230"/>
  <c r="E15" i="230"/>
  <c r="E14" i="230"/>
  <c r="E11" i="230"/>
  <c r="E1" i="230"/>
  <c r="E158" i="229"/>
  <c r="E157" i="229"/>
  <c r="E156" i="229"/>
  <c r="E155" i="229"/>
  <c r="E154" i="229"/>
  <c r="E153" i="229"/>
  <c r="E152" i="229"/>
  <c r="E151" i="229"/>
  <c r="E150" i="229"/>
  <c r="E149" i="229"/>
  <c r="E148" i="229"/>
  <c r="E147" i="229"/>
  <c r="E146" i="229"/>
  <c r="E145" i="229"/>
  <c r="E144" i="229"/>
  <c r="E143" i="229"/>
  <c r="E142" i="229"/>
  <c r="E141" i="229"/>
  <c r="E140" i="229"/>
  <c r="E139" i="229"/>
  <c r="E138" i="229"/>
  <c r="E137" i="229"/>
  <c r="E136" i="229"/>
  <c r="E135" i="229"/>
  <c r="E134" i="229"/>
  <c r="E133" i="229"/>
  <c r="E132" i="229"/>
  <c r="E131" i="229"/>
  <c r="E130" i="229"/>
  <c r="E129" i="229"/>
  <c r="E128" i="229"/>
  <c r="E127" i="229"/>
  <c r="E126" i="229"/>
  <c r="E125" i="229"/>
  <c r="E124" i="229"/>
  <c r="E123" i="229"/>
  <c r="E122" i="229"/>
  <c r="E121" i="229"/>
  <c r="E120" i="229"/>
  <c r="E119" i="229"/>
  <c r="E118" i="229"/>
  <c r="E117" i="229"/>
  <c r="E116" i="229"/>
  <c r="E115" i="229"/>
  <c r="E114" i="229"/>
  <c r="E113" i="229"/>
  <c r="E112" i="229"/>
  <c r="E111" i="229"/>
  <c r="E110" i="229"/>
  <c r="E109" i="229"/>
  <c r="E108" i="229"/>
  <c r="E107" i="229"/>
  <c r="E106" i="229"/>
  <c r="E105" i="229"/>
  <c r="E104" i="229"/>
  <c r="E103" i="229"/>
  <c r="E102" i="229"/>
  <c r="E101" i="229"/>
  <c r="E100" i="229"/>
  <c r="E99" i="229"/>
  <c r="E98" i="229"/>
  <c r="E97" i="229"/>
  <c r="E96" i="229"/>
  <c r="E95" i="229"/>
  <c r="E94" i="229"/>
  <c r="E93" i="229"/>
  <c r="E92" i="229"/>
  <c r="E91" i="229"/>
  <c r="E90" i="229"/>
  <c r="E89" i="229"/>
  <c r="E88" i="229"/>
  <c r="E87" i="229"/>
  <c r="E86" i="229"/>
  <c r="E85" i="229"/>
  <c r="E84" i="229"/>
  <c r="E83" i="229"/>
  <c r="E82" i="229"/>
  <c r="E81" i="229"/>
  <c r="E80" i="229"/>
  <c r="E79" i="229"/>
  <c r="E78" i="229"/>
  <c r="E77" i="229"/>
  <c r="E76" i="229"/>
  <c r="E75" i="229"/>
  <c r="E74" i="229"/>
  <c r="E73" i="229"/>
  <c r="E72" i="229"/>
  <c r="E71" i="229"/>
  <c r="E70" i="229"/>
  <c r="E69" i="229"/>
  <c r="E68" i="229"/>
  <c r="E67" i="229"/>
  <c r="E66" i="229"/>
  <c r="E65" i="229"/>
  <c r="E64" i="229"/>
  <c r="E63" i="229"/>
  <c r="E62" i="229"/>
  <c r="E61" i="229"/>
  <c r="E60" i="229"/>
  <c r="E59" i="229"/>
  <c r="E58" i="229"/>
  <c r="E57" i="229"/>
  <c r="E56" i="229"/>
  <c r="E55" i="229"/>
  <c r="E54" i="229"/>
  <c r="E53" i="229"/>
  <c r="E52" i="229"/>
  <c r="E51" i="229"/>
  <c r="E50" i="229"/>
  <c r="E49" i="229"/>
  <c r="E48" i="229"/>
  <c r="E47" i="229"/>
  <c r="E46" i="229"/>
  <c r="E45" i="229"/>
  <c r="E44" i="229"/>
  <c r="E43" i="229"/>
  <c r="E42" i="229"/>
  <c r="E41" i="229"/>
  <c r="E40" i="229"/>
  <c r="E39" i="229"/>
  <c r="E38" i="229"/>
  <c r="E37" i="229"/>
  <c r="E36" i="229"/>
  <c r="E35" i="229"/>
  <c r="E34" i="229"/>
  <c r="E33" i="229"/>
  <c r="E32" i="229"/>
  <c r="E31" i="229"/>
  <c r="E30" i="229"/>
  <c r="E29" i="229"/>
  <c r="E28" i="229"/>
  <c r="E27" i="229"/>
  <c r="E26" i="229"/>
  <c r="E25" i="229"/>
  <c r="E24" i="229"/>
  <c r="E23" i="229"/>
  <c r="E22" i="229"/>
  <c r="E21" i="229"/>
  <c r="E20" i="229"/>
  <c r="E19" i="229"/>
  <c r="E18" i="229"/>
  <c r="E17" i="229"/>
  <c r="E16" i="229"/>
  <c r="E15" i="229"/>
  <c r="E14" i="229"/>
  <c r="E11" i="229"/>
  <c r="E1" i="229"/>
  <c r="E158" i="228"/>
  <c r="E157" i="228"/>
  <c r="E156" i="228"/>
  <c r="E155" i="228"/>
  <c r="E154" i="228"/>
  <c r="E153" i="228"/>
  <c r="E152" i="228"/>
  <c r="E151" i="228"/>
  <c r="E150" i="228"/>
  <c r="E149" i="228"/>
  <c r="E148" i="228"/>
  <c r="E147" i="228"/>
  <c r="E146" i="228"/>
  <c r="E145" i="228"/>
  <c r="E144" i="228"/>
  <c r="E143" i="228"/>
  <c r="E142" i="228"/>
  <c r="E141" i="228"/>
  <c r="E140" i="228"/>
  <c r="E139" i="228"/>
  <c r="E138" i="228"/>
  <c r="E137" i="228"/>
  <c r="E136" i="228"/>
  <c r="E135" i="228"/>
  <c r="E134" i="228"/>
  <c r="E133" i="228"/>
  <c r="E132" i="228"/>
  <c r="E131" i="228"/>
  <c r="E130" i="228"/>
  <c r="E129" i="228"/>
  <c r="E128" i="228"/>
  <c r="E127" i="228"/>
  <c r="E126" i="228"/>
  <c r="E125" i="228"/>
  <c r="E124" i="228"/>
  <c r="E123" i="228"/>
  <c r="E122" i="228"/>
  <c r="E121" i="228"/>
  <c r="E120" i="228"/>
  <c r="E119" i="228"/>
  <c r="E118" i="228"/>
  <c r="E117" i="228"/>
  <c r="E116" i="228"/>
  <c r="E115" i="228"/>
  <c r="E114" i="228"/>
  <c r="E113" i="228"/>
  <c r="E112" i="228"/>
  <c r="E111" i="228"/>
  <c r="E110" i="228"/>
  <c r="E109" i="228"/>
  <c r="E108" i="228"/>
  <c r="E107" i="228"/>
  <c r="E106" i="228"/>
  <c r="E105" i="228"/>
  <c r="E104" i="228"/>
  <c r="E103" i="228"/>
  <c r="E102" i="228"/>
  <c r="E101" i="228"/>
  <c r="E100" i="228"/>
  <c r="E99" i="228"/>
  <c r="E98" i="228"/>
  <c r="E97" i="228"/>
  <c r="E96" i="228"/>
  <c r="E95" i="228"/>
  <c r="E94" i="228"/>
  <c r="E93" i="228"/>
  <c r="E92" i="228"/>
  <c r="E91" i="228"/>
  <c r="E90" i="228"/>
  <c r="E89" i="228"/>
  <c r="E88" i="228"/>
  <c r="E87" i="228"/>
  <c r="E86" i="228"/>
  <c r="E85" i="228"/>
  <c r="E84" i="228"/>
  <c r="E83" i="228"/>
  <c r="E82" i="228"/>
  <c r="E81" i="228"/>
  <c r="E80" i="228"/>
  <c r="E79" i="228"/>
  <c r="E78" i="228"/>
  <c r="E77" i="228"/>
  <c r="E76" i="228"/>
  <c r="E75" i="228"/>
  <c r="E74" i="228"/>
  <c r="E73" i="228"/>
  <c r="E72" i="228"/>
  <c r="E71" i="228"/>
  <c r="E70" i="228"/>
  <c r="E69" i="228"/>
  <c r="E68" i="228"/>
  <c r="E67" i="228"/>
  <c r="E66" i="228"/>
  <c r="E65" i="228"/>
  <c r="E64" i="228"/>
  <c r="E63" i="228"/>
  <c r="E62" i="228"/>
  <c r="E61" i="228"/>
  <c r="E60" i="228"/>
  <c r="E59" i="228"/>
  <c r="E58" i="228"/>
  <c r="E57" i="228"/>
  <c r="E56" i="228"/>
  <c r="E55" i="228"/>
  <c r="E54" i="228"/>
  <c r="E53" i="228"/>
  <c r="E52" i="228"/>
  <c r="E51" i="228"/>
  <c r="E50" i="228"/>
  <c r="E49" i="228"/>
  <c r="E48" i="228"/>
  <c r="E47" i="228"/>
  <c r="E46" i="228"/>
  <c r="E45" i="228"/>
  <c r="E44" i="228"/>
  <c r="E43" i="228"/>
  <c r="E42" i="228"/>
  <c r="E41" i="228"/>
  <c r="E40" i="228"/>
  <c r="E39" i="228"/>
  <c r="E38" i="228"/>
  <c r="E37" i="228"/>
  <c r="E36" i="228"/>
  <c r="E35" i="228"/>
  <c r="E34" i="228"/>
  <c r="E33" i="228"/>
  <c r="E32" i="228"/>
  <c r="E31" i="228"/>
  <c r="E30" i="228"/>
  <c r="E29" i="228"/>
  <c r="E28" i="228"/>
  <c r="E27" i="228"/>
  <c r="E26" i="228"/>
  <c r="E25" i="228"/>
  <c r="E24" i="228"/>
  <c r="E23" i="228"/>
  <c r="E22" i="228"/>
  <c r="E21" i="228"/>
  <c r="E20" i="228"/>
  <c r="E19" i="228"/>
  <c r="E18" i="228"/>
  <c r="E17" i="228"/>
  <c r="E16" i="228"/>
  <c r="E15" i="228"/>
  <c r="E14" i="228"/>
  <c r="E11" i="228"/>
  <c r="E1" i="228"/>
  <c r="F29" i="187" l="1"/>
  <c r="F27" i="187"/>
  <c r="F26" i="187"/>
  <c r="F25" i="187"/>
  <c r="F24" i="187"/>
  <c r="F23" i="187"/>
  <c r="F17" i="187"/>
  <c r="F28" i="187"/>
  <c r="F20" i="187"/>
  <c r="F19" i="187"/>
  <c r="F18" i="187"/>
  <c r="F1" i="187"/>
  <c r="F11" i="187"/>
  <c r="F22" i="187"/>
  <c r="F21" i="187"/>
  <c r="F16" i="187"/>
  <c r="F15" i="187"/>
  <c r="F14" i="187"/>
  <c r="E9" i="155" l="1"/>
  <c r="E8" i="155"/>
  <c r="E11" i="155" l="1"/>
  <c r="E10" i="155"/>
</calcChain>
</file>

<file path=xl/sharedStrings.xml><?xml version="1.0" encoding="utf-8"?>
<sst xmlns="http://schemas.openxmlformats.org/spreadsheetml/2006/main" count="2528" uniqueCount="1371">
  <si>
    <t>SP</t>
  </si>
  <si>
    <t>Prosense</t>
  </si>
  <si>
    <t>PP</t>
  </si>
  <si>
    <t>€</t>
  </si>
  <si>
    <t>PC</t>
  </si>
  <si>
    <t>PF</t>
  </si>
  <si>
    <t>Net</t>
  </si>
  <si>
    <t>NT</t>
  </si>
  <si>
    <t>FS</t>
  </si>
  <si>
    <t>SP-DP4-GB</t>
  </si>
  <si>
    <t>SP-DP4-GBK</t>
  </si>
  <si>
    <t>SP-DP4-TBK</t>
  </si>
  <si>
    <t>SP-DP8-GBK</t>
  </si>
  <si>
    <t>SP-DP8-GB</t>
  </si>
  <si>
    <t>SP-DP8-TBK</t>
  </si>
  <si>
    <t>SP-DP32-TBK</t>
  </si>
  <si>
    <t>SP-DP32-RS</t>
  </si>
  <si>
    <t>SP-DP4-PS</t>
  </si>
  <si>
    <t>SP-DPX-PS</t>
  </si>
  <si>
    <t>S-DP8/32, S-DPX008/032/064/128 için 8.8A SMPS</t>
  </si>
  <si>
    <t>SP-DPX4-TBK</t>
  </si>
  <si>
    <t>S-DP4/DPX004/PPS için 4.4A SMPS</t>
  </si>
  <si>
    <t>SP-DPX8-TBK</t>
  </si>
  <si>
    <t>SP-DPX32-TBK</t>
  </si>
  <si>
    <t>SP-DPX64-TBK</t>
  </si>
  <si>
    <t>SP-DPX128-TBK</t>
  </si>
  <si>
    <t>SP-PPS-GK</t>
  </si>
  <si>
    <t>SP-PQ-SB03</t>
  </si>
  <si>
    <t>SP-PQ-SB01</t>
  </si>
  <si>
    <t>SP-PQ-SB04</t>
  </si>
  <si>
    <t>SP-PQ-SB05</t>
  </si>
  <si>
    <t>SP-PQ-SB06</t>
  </si>
  <si>
    <t>SP-PQ-SB07</t>
  </si>
  <si>
    <t>SP-PQ-SM01-72</t>
  </si>
  <si>
    <t>SP-PQ-SM01-90</t>
  </si>
  <si>
    <t>SP-PQ-SM01-91</t>
  </si>
  <si>
    <t>SP-PQ-SM03-92</t>
  </si>
  <si>
    <t>SP-PQ-SM03-93</t>
  </si>
  <si>
    <t>SP-PQ-SM03-71</t>
  </si>
  <si>
    <t>SP-PQ-SM03-HC</t>
  </si>
  <si>
    <t>SP-PQ-SM03-CHV</t>
  </si>
  <si>
    <t>SP-PQ-SM03-94</t>
  </si>
  <si>
    <t>SP-PQ-SM05-HC</t>
  </si>
  <si>
    <t>SP-PQ-SM05-60</t>
  </si>
  <si>
    <t>SP-PQ-SM06-81</t>
  </si>
  <si>
    <t>SP-PQ-SM06-81B</t>
  </si>
  <si>
    <t>SP-PQ-SM07</t>
  </si>
  <si>
    <t>SP-PQ-SM04-36</t>
  </si>
  <si>
    <t>SP-PQ-SM04-36B</t>
  </si>
  <si>
    <t>SP-PQ-SM04-36C</t>
  </si>
  <si>
    <t>SP-PQ-SM04-44</t>
  </si>
  <si>
    <t>SP-PQ-SM04-44B</t>
  </si>
  <si>
    <t>SP-PQ-SM04-44C</t>
  </si>
  <si>
    <t>SP-PQ-SM04-44D</t>
  </si>
  <si>
    <t>SP-PQ-SM04-44E</t>
  </si>
  <si>
    <t>SP-PQ-SM04-48</t>
  </si>
  <si>
    <t>SP-PQ-SM04-48B</t>
  </si>
  <si>
    <t>SP-PQ-SM04-48C</t>
  </si>
  <si>
    <t>SP-PQ-SM04-48D</t>
  </si>
  <si>
    <t>SP-PQ-SM04-48E</t>
  </si>
  <si>
    <t>SP-PQ-SM04-48F</t>
  </si>
  <si>
    <t>SP-PQ-SM04-62</t>
  </si>
  <si>
    <t>SP-PQ-SM04-62B</t>
  </si>
  <si>
    <t>SP-PQ-SM04-64</t>
  </si>
  <si>
    <t>SP-PQ-SM04-64B</t>
  </si>
  <si>
    <t>SP-PQ-SM04-64C</t>
  </si>
  <si>
    <t>SP-PQ-SM04-64D</t>
  </si>
  <si>
    <t>SP-PQ-SM04-64E</t>
  </si>
  <si>
    <t>SP-PQ-SM04-64F</t>
  </si>
  <si>
    <t>SP-PQ-SM04-64G</t>
  </si>
  <si>
    <t>SP-PQ-SM04-64H</t>
  </si>
  <si>
    <t>SP-PQ-SM04-64I</t>
  </si>
  <si>
    <t>SP-PQ-SM04-65</t>
  </si>
  <si>
    <t>SP-PQ-SM04-66</t>
  </si>
  <si>
    <t>SP-PQ-SM04-66B</t>
  </si>
  <si>
    <t>SP-PQ-SM04-66C</t>
  </si>
  <si>
    <t>SP-PQ-SM04-67</t>
  </si>
  <si>
    <t>SP-PQ-SM04-67B</t>
  </si>
  <si>
    <t>SP-PQ-SM04-68</t>
  </si>
  <si>
    <t>SP-PQ-SM04-69</t>
  </si>
  <si>
    <t>SP-PQ-SM04-69B</t>
  </si>
  <si>
    <t>SP-PQ-SM04-74</t>
  </si>
  <si>
    <t>SP-PQ-SM04-75</t>
  </si>
  <si>
    <t>SP-PQ-SM04-76</t>
  </si>
  <si>
    <t>SP-PQ-SM04-79</t>
  </si>
  <si>
    <t>SP-PQ-SM04-79B</t>
  </si>
  <si>
    <t>SP-PQ-SM04-82</t>
  </si>
  <si>
    <t>SP-PQ-SM04-82B</t>
  </si>
  <si>
    <t>SP-PQ-SM04-83</t>
  </si>
  <si>
    <t>SP-PQ-SM04-84</t>
  </si>
  <si>
    <t>SP-PQ-SM04-86</t>
  </si>
  <si>
    <t>SP-PQ-SM04-87</t>
  </si>
  <si>
    <t>SP-PQ-SM04-88</t>
  </si>
  <si>
    <t>SP-PQ-SM04-89</t>
  </si>
  <si>
    <t>SP-PQ-SM04-95</t>
  </si>
  <si>
    <t>SP-PQ-SM04-96</t>
  </si>
  <si>
    <t>SP-PQ-SM04-66D</t>
  </si>
  <si>
    <t>SP-SH30-SIN</t>
  </si>
  <si>
    <t>SP-PQ-GB</t>
  </si>
  <si>
    <t>SP-PQ-DT</t>
  </si>
  <si>
    <t>SP-PQ-ST01-72</t>
  </si>
  <si>
    <t>SP-PQ-ST01-90</t>
  </si>
  <si>
    <t>SP-PQ-ST01-91</t>
  </si>
  <si>
    <t>SP-PQ-ST03-92</t>
  </si>
  <si>
    <t>SP-PQ-ST03-93</t>
  </si>
  <si>
    <t>SP-PQ-ST03-94</t>
  </si>
  <si>
    <t>SP-PQ-ST03-71</t>
  </si>
  <si>
    <t>SP-PQ-ST03-HC</t>
  </si>
  <si>
    <t>SP-PQ-ST03-CHV</t>
  </si>
  <si>
    <t>SP-PQ-ST05-HC</t>
  </si>
  <si>
    <t>SP-PQ-ST05-60</t>
  </si>
  <si>
    <t>SP-PQ-ST06-81</t>
  </si>
  <si>
    <t>SP-PQ-ST06-81B</t>
  </si>
  <si>
    <t>SP-PQ-ST07</t>
  </si>
  <si>
    <t>SP-PQ-ST04-36</t>
  </si>
  <si>
    <t>SP-PQ-ST04-36B</t>
  </si>
  <si>
    <t>SP-PQ-ST04-36C</t>
  </si>
  <si>
    <t>SP-PQ-ST04-44</t>
  </si>
  <si>
    <t>SP-PQ-ST04-44B</t>
  </si>
  <si>
    <t>SP-PQ-ST04-44C</t>
  </si>
  <si>
    <t>SP-PQ-ST04-44D</t>
  </si>
  <si>
    <t>SP-PQ-ST04-44E</t>
  </si>
  <si>
    <t>SP-PQ-ST04-48</t>
  </si>
  <si>
    <t>SP-PQ-ST04-48B</t>
  </si>
  <si>
    <t>SP-PQ-ST04-48C</t>
  </si>
  <si>
    <t>SP-PQ-ST04-48D</t>
  </si>
  <si>
    <t>SP-PQ-ST04-48E</t>
  </si>
  <si>
    <t>SP-PQ-ST04-48F</t>
  </si>
  <si>
    <t>SP-PQ-ST04-62</t>
  </si>
  <si>
    <t>SP-PQ-ST04-62B</t>
  </si>
  <si>
    <t>SP-PQ-ST04-64</t>
  </si>
  <si>
    <t>SP-PQ-ST04-64B</t>
  </si>
  <si>
    <t>SP-PQ-ST04-64C</t>
  </si>
  <si>
    <t>SP-PQ-ST04-64D</t>
  </si>
  <si>
    <t>SP-PQ-ST04-64E</t>
  </si>
  <si>
    <t>SP-PQ-ST04-64F</t>
  </si>
  <si>
    <t>SP-PQ-ST04-64G</t>
  </si>
  <si>
    <t>SP-PQ-ST04-64H</t>
  </si>
  <si>
    <t>SP-PQ-ST04-64I</t>
  </si>
  <si>
    <t>SP-PQ-ST04-65</t>
  </si>
  <si>
    <t>SP-PQ-ST04-66</t>
  </si>
  <si>
    <t>SP-PQ-ST04-66B</t>
  </si>
  <si>
    <t>SP-PQ-ST04-66C</t>
  </si>
  <si>
    <t>SP-PQ-ST04-66D</t>
  </si>
  <si>
    <t>SP-PQ-ST04-67</t>
  </si>
  <si>
    <t>SP-PQ-ST04-67B</t>
  </si>
  <si>
    <t>SP-PQ-ST04-68</t>
  </si>
  <si>
    <t>SP-PQ-ST04-69</t>
  </si>
  <si>
    <t>SP-PQ-ST04-69B</t>
  </si>
  <si>
    <t>SP-PQ-ST04-74</t>
  </si>
  <si>
    <t>SP-PQ-ST04-75</t>
  </si>
  <si>
    <t>SP-PQ-ST04-76</t>
  </si>
  <si>
    <t>SP-PQ-ST04-79</t>
  </si>
  <si>
    <t>SP-PQ-ST04-79B</t>
  </si>
  <si>
    <t>SP-PQ-ST04-82</t>
  </si>
  <si>
    <t>SP-PQ-ST04-82B</t>
  </si>
  <si>
    <t>SP-PQ-ST04-83</t>
  </si>
  <si>
    <t>SP-PQ-ST04-84</t>
  </si>
  <si>
    <t>SP-PQ-ST04-86</t>
  </si>
  <si>
    <t>SP-PQ-ST04-87</t>
  </si>
  <si>
    <t>SP-PQ-ST04-88</t>
  </si>
  <si>
    <t>SP-PQ-ST04-89</t>
  </si>
  <si>
    <t>SP-PQ-ST04-95</t>
  </si>
  <si>
    <t>SP-PQ-ST04-96</t>
  </si>
  <si>
    <t>SP-PQ-GB-N</t>
  </si>
  <si>
    <t>SP-PQ-GB-D</t>
  </si>
  <si>
    <t>SP-PQ-TB01</t>
  </si>
  <si>
    <t>SP-PQ-TB03</t>
  </si>
  <si>
    <t>SP-PQ-TB04</t>
  </si>
  <si>
    <t>SP-PQ-TB05</t>
  </si>
  <si>
    <t>SP-PQ-TB06</t>
  </si>
  <si>
    <t>SP-PQ-TB07</t>
  </si>
  <si>
    <t>SIN: Sinter</t>
  </si>
  <si>
    <t>Model</t>
  </si>
  <si>
    <t>PPS</t>
  </si>
  <si>
    <t>DP4</t>
  </si>
  <si>
    <t>DP32</t>
  </si>
  <si>
    <t>DPX128</t>
  </si>
  <si>
    <t>DP4, DPX004, PPS</t>
  </si>
  <si>
    <t>DPX004</t>
  </si>
  <si>
    <t>DP8, DPX008, DPX032, DPX064, DPX128</t>
  </si>
  <si>
    <t>DP8, DPX008, DPX032, DPX064, DPX129</t>
  </si>
  <si>
    <t>DPX008</t>
  </si>
  <si>
    <t>DPX032</t>
  </si>
  <si>
    <t>DPX064</t>
  </si>
  <si>
    <t>SP-PQ-S-SB01</t>
  </si>
  <si>
    <t>SP-PQ-S-SB03</t>
  </si>
  <si>
    <t>SP-PQ-S-SB04</t>
  </si>
  <si>
    <t>SP-PQ-S-SB05</t>
  </si>
  <si>
    <t>SP-PQ-S-SB06</t>
  </si>
  <si>
    <t>SP-PQ-S-SB07</t>
  </si>
  <si>
    <t>SP-PQ-S-SM01-72</t>
  </si>
  <si>
    <t>SP-PQ-S-SM01-90</t>
  </si>
  <si>
    <t>SP-PQ-S-SM01-91</t>
  </si>
  <si>
    <t>SP-PQ-S-SM03-92</t>
  </si>
  <si>
    <t>SP-PQ-S-SM03-93</t>
  </si>
  <si>
    <t>SP-PQ-S-SM03-94</t>
  </si>
  <si>
    <t>SP-PQ-S-SM03-71</t>
  </si>
  <si>
    <t>SP-PQ-S-SM03-HC</t>
  </si>
  <si>
    <t>SP-PQ-S-SM03-CHV</t>
  </si>
  <si>
    <t>SP-PQ-S-SM05-HC</t>
  </si>
  <si>
    <t>SP-PQ-S-SM05-60</t>
  </si>
  <si>
    <t>SP-PQ-S-SM06-81</t>
  </si>
  <si>
    <t>SP-PQ-S-SM06-81B</t>
  </si>
  <si>
    <t>SP-PQ-S-SM07</t>
  </si>
  <si>
    <t>SP-PQ-S-SM04-36</t>
  </si>
  <si>
    <t>SP-PQ-S-SM04-36B</t>
  </si>
  <si>
    <t>SP-PQ-S-SM04-36C</t>
  </si>
  <si>
    <t>SP-PQ-S-SM04-44</t>
  </si>
  <si>
    <t>SP-PQ-S-SM04-44B</t>
  </si>
  <si>
    <t>SP-PQ-S-SM04-44C</t>
  </si>
  <si>
    <t>SP-PQ-S-SM04-44D</t>
  </si>
  <si>
    <t>SP-PQ-S-SM04-44E</t>
  </si>
  <si>
    <t>SP-PQ-S-SM04-48</t>
  </si>
  <si>
    <t>SP-PQ-S-SM04-48B</t>
  </si>
  <si>
    <t>SP-PQ-S-SM04-48C</t>
  </si>
  <si>
    <t>SP-PQ-S-SM04-48D</t>
  </si>
  <si>
    <t>SP-PQ-S-SM04-48E</t>
  </si>
  <si>
    <t>SP-PQ-S-SM04-48F</t>
  </si>
  <si>
    <t>SP-PQ-S-SM04-62</t>
  </si>
  <si>
    <t>SP-PQ-S-SM04-62B</t>
  </si>
  <si>
    <t>SP-PQ-S-SM04-64</t>
  </si>
  <si>
    <t>SP-PQ-S-SM04-64B</t>
  </si>
  <si>
    <t>SP-PQ-S-SM04-64C</t>
  </si>
  <si>
    <t>SP-PQ-S-SM04-64D</t>
  </si>
  <si>
    <t>SP-PQ-S-SM04-64E</t>
  </si>
  <si>
    <t>SP-PQ-S-SM04-64F</t>
  </si>
  <si>
    <t>SP-PQ-S-SM04-64G</t>
  </si>
  <si>
    <t>SP-PQ-S-SM04-64H</t>
  </si>
  <si>
    <t>SP-PQ-S-SM04-64I</t>
  </si>
  <si>
    <t>SP-PQ-S-SM04-65</t>
  </si>
  <si>
    <t>SP-PQ-S-SM04-66</t>
  </si>
  <si>
    <t>SP-PQ-S-SM04-66B</t>
  </si>
  <si>
    <t>SP-PQ-S-SM04-66C</t>
  </si>
  <si>
    <t>SP-PQ-S-SM04-66D</t>
  </si>
  <si>
    <t>SP-PQ-S-SM04-67</t>
  </si>
  <si>
    <t>SP-PQ-S-SM04-67B</t>
  </si>
  <si>
    <t>SP-PQ-S-SM04-68</t>
  </si>
  <si>
    <t>SP-PQ-S-SM04-69</t>
  </si>
  <si>
    <t>SP-PQ-S-SM04-69B</t>
  </si>
  <si>
    <t>SP-PQ-S-SM04-74</t>
  </si>
  <si>
    <t>SP-PQ-S-SM04-75</t>
  </si>
  <si>
    <t>SP-PQ-S-SM04-76</t>
  </si>
  <si>
    <t>SP-PQ-S-SM04-79</t>
  </si>
  <si>
    <t>SP-PQ-S-SM04-79B</t>
  </si>
  <si>
    <t>SP-PQ-S-SM04-82</t>
  </si>
  <si>
    <t>SP-PQ-S-SM04-82B</t>
  </si>
  <si>
    <t>SP-PQ-S-SM04-83</t>
  </si>
  <si>
    <t>SP-PQ-S-SM04-84</t>
  </si>
  <si>
    <t>SP-PQ-S-SM04-86</t>
  </si>
  <si>
    <t>SP-PQ-S-SM04-87</t>
  </si>
  <si>
    <t>SP-PQ-S-SM04-88</t>
  </si>
  <si>
    <t>SP-PQ-S-SM04-89</t>
  </si>
  <si>
    <t>SP-PQ-S-SM04-95</t>
  </si>
  <si>
    <t>SP-PQ-S-SM04-96</t>
  </si>
  <si>
    <t>SP-PQ-S-ST01-72</t>
  </si>
  <si>
    <t>SP-PQ-S-ST01-90</t>
  </si>
  <si>
    <t>SP-PQ-S-ST01-91</t>
  </si>
  <si>
    <t>SP-PQ-S-ST03-92</t>
  </si>
  <si>
    <t>SP-PQ-S-ST03-93</t>
  </si>
  <si>
    <t>SP-PQ-S-ST03-94</t>
  </si>
  <si>
    <t>SP-PQ-S-ST03-71</t>
  </si>
  <si>
    <t>SP-PQ-S-ST03-HC</t>
  </si>
  <si>
    <t>SP-PQ-S-ST03-CHV</t>
  </si>
  <si>
    <t>SP-PQ-S-ST05-HC</t>
  </si>
  <si>
    <t>SP-PQ-S-ST05-60</t>
  </si>
  <si>
    <t>SP-PQ-S-ST06-81</t>
  </si>
  <si>
    <t>SP-PQ-S-ST06-81B</t>
  </si>
  <si>
    <t>SP-PQ-S-ST07</t>
  </si>
  <si>
    <t>SP-PQ-S-ST04-36</t>
  </si>
  <si>
    <t>SP-PQ-S-ST04-36B</t>
  </si>
  <si>
    <t>SP-PQ-S-ST04-36C</t>
  </si>
  <si>
    <t>SP-PQ-S-ST04-44</t>
  </si>
  <si>
    <t>SP-PQ-S-ST04-44B</t>
  </si>
  <si>
    <t>SP-PQ-S-ST04-44C</t>
  </si>
  <si>
    <t>SP-PQ-S-ST04-44D</t>
  </si>
  <si>
    <t>SP-PQ-S-ST04-44E</t>
  </si>
  <si>
    <t>SP-PQ-S-ST04-48</t>
  </si>
  <si>
    <t>SP-PQ-S-ST04-48B</t>
  </si>
  <si>
    <t>SP-PQ-S-ST04-48C</t>
  </si>
  <si>
    <t>SP-PQ-S-ST04-48D</t>
  </si>
  <si>
    <t>SP-PQ-S-ST04-48E</t>
  </si>
  <si>
    <t>SP-PQ-S-ST04-48F</t>
  </si>
  <si>
    <t>SP-PQ-S-ST04-62</t>
  </si>
  <si>
    <t>SP-PQ-S-ST04-62B</t>
  </si>
  <si>
    <t>SP-PQ-S-ST04-64</t>
  </si>
  <si>
    <t>SP-PQ-S-ST04-64B</t>
  </si>
  <si>
    <t>SP-PQ-S-ST04-64C</t>
  </si>
  <si>
    <t>SP-PQ-S-ST04-64D</t>
  </si>
  <si>
    <t>SP-PQ-S-ST04-64E</t>
  </si>
  <si>
    <t>SP-PQ-S-ST04-64F</t>
  </si>
  <si>
    <t>SP-PQ-S-ST04-64G</t>
  </si>
  <si>
    <t>SP-PQ-S-ST04-64H</t>
  </si>
  <si>
    <t>SP-PQ-S-ST04-64I</t>
  </si>
  <si>
    <t>SP-PQ-S-ST04-65</t>
  </si>
  <si>
    <t>SP-PQ-S-ST04-66</t>
  </si>
  <si>
    <t>SP-PQ-S-ST04-66B</t>
  </si>
  <si>
    <t>SP-PQ-S-ST04-66C</t>
  </si>
  <si>
    <t>SP-PQ-S-ST04-66D</t>
  </si>
  <si>
    <t>SP-PQ-S-ST04-67</t>
  </si>
  <si>
    <t>SP-PQ-S-ST04-67B</t>
  </si>
  <si>
    <t>SP-PQ-S-ST04-68</t>
  </si>
  <si>
    <t>SP-PQ-S-ST04-69</t>
  </si>
  <si>
    <t>SP-PQ-S-ST04-69B</t>
  </si>
  <si>
    <t>SP-PQ-S-ST04-74</t>
  </si>
  <si>
    <t>SP-PQ-S-ST04-75</t>
  </si>
  <si>
    <t>SP-PQ-S-ST04-76</t>
  </si>
  <si>
    <t>SP-PQ-S-ST04-79</t>
  </si>
  <si>
    <t>SP-PQ-S-ST04-79B</t>
  </si>
  <si>
    <t>SP-PQ-S-ST04-82</t>
  </si>
  <si>
    <t>SP-PQ-S-ST04-82B</t>
  </si>
  <si>
    <t>SP-PQ-S-ST04-83</t>
  </si>
  <si>
    <t>SP-PQ-S-ST04-84</t>
  </si>
  <si>
    <t>SP-PQ-S-ST04-86</t>
  </si>
  <si>
    <t>SP-PQ-S-ST04-87</t>
  </si>
  <si>
    <t>SP-PQ-S-ST04-88</t>
  </si>
  <si>
    <t>SP-PQ-S-ST04-89</t>
  </si>
  <si>
    <t>SP-PQ-S-ST04-95</t>
  </si>
  <si>
    <t>SP-PQ-S-ST04-96</t>
  </si>
  <si>
    <t>SP-PQ-S-TB01</t>
  </si>
  <si>
    <t>SP-PQ-S-TB03</t>
  </si>
  <si>
    <t>SP-PQ-S-TB04</t>
  </si>
  <si>
    <t>SP-PQ-S-TB05</t>
  </si>
  <si>
    <t>SP-PQ-S-TB06</t>
  </si>
  <si>
    <t>SP-PQ-S-TB07</t>
  </si>
  <si>
    <t>SP-PQ-S-DT</t>
  </si>
  <si>
    <t>SP-PX-SB01</t>
  </si>
  <si>
    <t>SP-PX-SB03</t>
  </si>
  <si>
    <t>SP-PX-SB04</t>
  </si>
  <si>
    <t>SP-PX-SB05</t>
  </si>
  <si>
    <t>SP-PX-SB06</t>
  </si>
  <si>
    <t>SP-PX-SB07</t>
  </si>
  <si>
    <t>SP-PX-SM01-72</t>
  </si>
  <si>
    <t>SP-PX-SM01-90</t>
  </si>
  <si>
    <t>SP-PX-SM01-91</t>
  </si>
  <si>
    <t>SP-PX-SM03-92</t>
  </si>
  <si>
    <t>SP-PX-SM03-93</t>
  </si>
  <si>
    <t>SP-PX-SM03-94</t>
  </si>
  <si>
    <t>SP-PX-SM03-71</t>
  </si>
  <si>
    <t>SP-PX-SM03-HC</t>
  </si>
  <si>
    <t>SP-PX-SM03-CHV</t>
  </si>
  <si>
    <t>SP-PX-SM05-HC</t>
  </si>
  <si>
    <t>SP-PX-SM05-60</t>
  </si>
  <si>
    <t>SP-PX-SM06-81</t>
  </si>
  <si>
    <t>SP-PX-SM06-81B</t>
  </si>
  <si>
    <t>SP-PX-SM07</t>
  </si>
  <si>
    <t>SP-PX-SM04-36</t>
  </si>
  <si>
    <t>SP-PX-SM04-36B</t>
  </si>
  <si>
    <t>SP-PX-SM04-36C</t>
  </si>
  <si>
    <t>SP-PX-SM04-44</t>
  </si>
  <si>
    <t>SP-PX-SM04-44B</t>
  </si>
  <si>
    <t>SP-PX-SM04-44C</t>
  </si>
  <si>
    <t>SP-PX-SM04-44D</t>
  </si>
  <si>
    <t>SP-PX-SM04-44E</t>
  </si>
  <si>
    <t>SP-PX-SM04-48</t>
  </si>
  <si>
    <t>SP-PX-SM04-48B</t>
  </si>
  <si>
    <t>SP-PX-SM04-48C</t>
  </si>
  <si>
    <t>SP-PX-SM04-48D</t>
  </si>
  <si>
    <t>SP-PX-SM04-48E</t>
  </si>
  <si>
    <t>SP-PX-SM04-48F</t>
  </si>
  <si>
    <t>SP-PX-SM04-62</t>
  </si>
  <si>
    <t>SP-PX-SM04-62B</t>
  </si>
  <si>
    <t>SP-PX-SM04-64</t>
  </si>
  <si>
    <t>SP-PX-SM04-64B</t>
  </si>
  <si>
    <t>SP-PX-SM04-64C</t>
  </si>
  <si>
    <t>SP-PX-SM04-64D</t>
  </si>
  <si>
    <t>SP-PX-SM04-64E</t>
  </si>
  <si>
    <t>SP-PX-SM04-64F</t>
  </si>
  <si>
    <t>SP-PX-SM04-64G</t>
  </si>
  <si>
    <t>SP-PX-SM04-64H</t>
  </si>
  <si>
    <t>SP-PX-SM04-64I</t>
  </si>
  <si>
    <t>SP-PX-SM04-65</t>
  </si>
  <si>
    <t>SP-PX-SM04-66</t>
  </si>
  <si>
    <t>SP-PX-SM04-66B</t>
  </si>
  <si>
    <t>SP-PX-SM04-66C</t>
  </si>
  <si>
    <t>SP-PX-SM04-66D</t>
  </si>
  <si>
    <t>SP-PX-SM04-67</t>
  </si>
  <si>
    <t>SP-PX-SM04-67B</t>
  </si>
  <si>
    <t>SP-PX-SM04-68</t>
  </si>
  <si>
    <t>SP-PX-SM04-69</t>
  </si>
  <si>
    <t>SP-PX-SM04-69B</t>
  </si>
  <si>
    <t>SP-PX-SM04-74</t>
  </si>
  <si>
    <t>SP-PX-SM04-75</t>
  </si>
  <si>
    <t>SP-PX-SM04-76</t>
  </si>
  <si>
    <t>SP-PX-SM04-79</t>
  </si>
  <si>
    <t>SP-PX-SM04-79B</t>
  </si>
  <si>
    <t>SP-PX-SM04-82</t>
  </si>
  <si>
    <t>SP-PX-SM04-82B</t>
  </si>
  <si>
    <t>SP-PX-SM04-83</t>
  </si>
  <si>
    <t>SP-PX-SM04-84</t>
  </si>
  <si>
    <t>SP-PX-SM04-86</t>
  </si>
  <si>
    <t>SP-PX-SM04-87</t>
  </si>
  <si>
    <t>SP-PX-SM04-88</t>
  </si>
  <si>
    <t>SP-PX-SM04-89</t>
  </si>
  <si>
    <t>SP-PX-SM04-95</t>
  </si>
  <si>
    <t>SP-PX-SM04-96</t>
  </si>
  <si>
    <t>SP-PX-ST01-72</t>
  </si>
  <si>
    <t>SP-PX-ST01-90</t>
  </si>
  <si>
    <t>SP-PX-ST01-91</t>
  </si>
  <si>
    <t>SP-PX-ST03-92</t>
  </si>
  <si>
    <t>SP-PX-ST03-93</t>
  </si>
  <si>
    <t>SP-PX-ST03-94</t>
  </si>
  <si>
    <t>SP-PX-ST03-71</t>
  </si>
  <si>
    <t>SP-PX-ST03-HC</t>
  </si>
  <si>
    <t>SP-PX-ST03-CHV</t>
  </si>
  <si>
    <t>SP-PX-ST05-HC</t>
  </si>
  <si>
    <t>SP-PX-ST05-60</t>
  </si>
  <si>
    <t>SP-PX-ST06-81</t>
  </si>
  <si>
    <t>SP-PX-ST06-81B</t>
  </si>
  <si>
    <t>SP-PX-ST07</t>
  </si>
  <si>
    <t>SP-PX-ST04-36</t>
  </si>
  <si>
    <t>SP-PX-ST04-36B</t>
  </si>
  <si>
    <t>SP-PX-ST04-36C</t>
  </si>
  <si>
    <t>SP-PX-ST04-44</t>
  </si>
  <si>
    <t>SP-PX-ST04-44B</t>
  </si>
  <si>
    <t>SP-PX-ST04-44C</t>
  </si>
  <si>
    <t>SP-PX-ST04-44D</t>
  </si>
  <si>
    <t>SP-PX-ST04-44E</t>
  </si>
  <si>
    <t>SP-PX-ST04-48</t>
  </si>
  <si>
    <t>SP-PX-ST04-48B</t>
  </si>
  <si>
    <t>SP-PX-ST04-48C</t>
  </si>
  <si>
    <t>SP-PX-ST04-48D</t>
  </si>
  <si>
    <t>SP-PX-ST04-48E</t>
  </si>
  <si>
    <t>SP-PX-ST04-48F</t>
  </si>
  <si>
    <t>SP-PX-ST04-62</t>
  </si>
  <si>
    <t>SP-PX-ST04-62B</t>
  </si>
  <si>
    <t>SP-PX-ST04-64</t>
  </si>
  <si>
    <t>SP-PX-ST04-64B</t>
  </si>
  <si>
    <t>SP-PX-ST04-64C</t>
  </si>
  <si>
    <t>SP-PX-ST04-64D</t>
  </si>
  <si>
    <t>SP-PX-ST04-64E</t>
  </si>
  <si>
    <t>SP-PX-ST04-64F</t>
  </si>
  <si>
    <t>SP-PX-ST04-64G</t>
  </si>
  <si>
    <t>SP-PX-ST04-64H</t>
  </si>
  <si>
    <t>SP-PX-ST04-64I</t>
  </si>
  <si>
    <t>SP-PX-ST04-65</t>
  </si>
  <si>
    <t>SP-PX-ST04-66</t>
  </si>
  <si>
    <t>SP-PX-ST04-66B</t>
  </si>
  <si>
    <t>SP-PX-ST04-66C</t>
  </si>
  <si>
    <t>SP-PX-ST04-66D</t>
  </si>
  <si>
    <t>SP-PX-ST04-67</t>
  </si>
  <si>
    <t>SP-PX-ST04-67B</t>
  </si>
  <si>
    <t>SP-PX-ST04-68</t>
  </si>
  <si>
    <t>SP-PX-ST04-69</t>
  </si>
  <si>
    <t>SP-PX-ST04-69B</t>
  </si>
  <si>
    <t>SP-PX-ST04-74</t>
  </si>
  <si>
    <t>SP-PX-ST04-75</t>
  </si>
  <si>
    <t>SP-PX-ST04-76</t>
  </si>
  <si>
    <t>SP-PX-ST04-79</t>
  </si>
  <si>
    <t>SP-PX-ST04-79B</t>
  </si>
  <si>
    <t>SP-PX-ST04-82</t>
  </si>
  <si>
    <t>SP-PX-ST04-82B</t>
  </si>
  <si>
    <t>SP-PX-ST04-83</t>
  </si>
  <si>
    <t>SP-PX-ST04-84</t>
  </si>
  <si>
    <t>SP-PX-ST04-86</t>
  </si>
  <si>
    <t>SP-PX-ST04-87</t>
  </si>
  <si>
    <t>SP-PX-ST04-88</t>
  </si>
  <si>
    <t>SP-PX-ST04-89</t>
  </si>
  <si>
    <t>SP-PX-ST04-95</t>
  </si>
  <si>
    <t>SP-PX-ST04-96</t>
  </si>
  <si>
    <t>SP-PX-GB</t>
  </si>
  <si>
    <t>SP-PX-GB-N</t>
  </si>
  <si>
    <t>SP-PX-GB-D</t>
  </si>
  <si>
    <t>SP-PX-TB01</t>
  </si>
  <si>
    <t>SP-PX-TB03</t>
  </si>
  <si>
    <t>SP-PX-TB04</t>
  </si>
  <si>
    <t>SP-PX-TB05</t>
  </si>
  <si>
    <t>SP-PX-TB06</t>
  </si>
  <si>
    <t>SP-PX-TB07</t>
  </si>
  <si>
    <t>SP-PX-DT</t>
  </si>
  <si>
    <t>SP-P-SB01</t>
  </si>
  <si>
    <t>SP-P-SB03</t>
  </si>
  <si>
    <t>SP-P-SB04</t>
  </si>
  <si>
    <t>SP-P-SB05</t>
  </si>
  <si>
    <t>SP-P-SB06</t>
  </si>
  <si>
    <t>SP-P-SM01-72</t>
  </si>
  <si>
    <t>SP-P-SM01-90</t>
  </si>
  <si>
    <t>SP-P-SM01-91</t>
  </si>
  <si>
    <t>SP-P-SM03-92</t>
  </si>
  <si>
    <t>SP-P-SM03-93</t>
  </si>
  <si>
    <t>SP-P-SM03-94</t>
  </si>
  <si>
    <t>SP-P-SM03-71</t>
  </si>
  <si>
    <t>SP-P-SM03-HC</t>
  </si>
  <si>
    <t>SP-P-SM03-CHV</t>
  </si>
  <si>
    <t>SP-P-SM05-HC</t>
  </si>
  <si>
    <t>SP-P-SM05-60</t>
  </si>
  <si>
    <t>SP-P-SM04-36</t>
  </si>
  <si>
    <t>SP-P-SM04-36B</t>
  </si>
  <si>
    <t>SP-P-SM04-36C</t>
  </si>
  <si>
    <t>SP-P-SM04-44</t>
  </si>
  <si>
    <t>SP-P-SM04-44B</t>
  </si>
  <si>
    <t>SP-P-SM04-44C</t>
  </si>
  <si>
    <t>SP-P-SM04-44D</t>
  </si>
  <si>
    <t>SP-P-SM04-44E</t>
  </si>
  <si>
    <t>SP-P-SM04-48</t>
  </si>
  <si>
    <t>SP-P-SM04-48B</t>
  </si>
  <si>
    <t>SP-P-SM04-48C</t>
  </si>
  <si>
    <t>SP-P-SM04-48D</t>
  </si>
  <si>
    <t>SP-P-SM04-48E</t>
  </si>
  <si>
    <t>SP-P-SM04-48F</t>
  </si>
  <si>
    <t>SP-P-SM04-62</t>
  </si>
  <si>
    <t>SP-P-SM04-62B</t>
  </si>
  <si>
    <t>SP-P-SM04-64</t>
  </si>
  <si>
    <t>SP-P-SM04-64B</t>
  </si>
  <si>
    <t>SP-P-SM04-64C</t>
  </si>
  <si>
    <t>SP-P-SM04-64D</t>
  </si>
  <si>
    <t>SP-P-SM04-64E</t>
  </si>
  <si>
    <t>SP-P-SM04-64F</t>
  </si>
  <si>
    <t>SP-P-SM04-64G</t>
  </si>
  <si>
    <t>SP-P-SM04-64H</t>
  </si>
  <si>
    <t>SP-P-SM04-64I</t>
  </si>
  <si>
    <t>SP-P-SM04-65</t>
  </si>
  <si>
    <t>SP-P-SM04-66</t>
  </si>
  <si>
    <t>SP-P-SM04-66B</t>
  </si>
  <si>
    <t>SP-P-SM04-66C</t>
  </si>
  <si>
    <t>SP-P-SM04-66D</t>
  </si>
  <si>
    <t>SP-P-SM04-67</t>
  </si>
  <si>
    <t>SP-P-SM04-67B</t>
  </si>
  <si>
    <t>SP-P-SM04-68</t>
  </si>
  <si>
    <t>SP-P-SM04-69</t>
  </si>
  <si>
    <t>SP-P-SM04-69B</t>
  </si>
  <si>
    <t>SP-P-SM04-74</t>
  </si>
  <si>
    <t>SP-P-SM04-75</t>
  </si>
  <si>
    <t>SP-P-SM04-76</t>
  </si>
  <si>
    <t>SP-P-SM04-79</t>
  </si>
  <si>
    <t>SP-P-SM04-79B</t>
  </si>
  <si>
    <t>SP-P-SM04-82</t>
  </si>
  <si>
    <t>SP-P-SM04-82B</t>
  </si>
  <si>
    <t>SP-P-SM04-83</t>
  </si>
  <si>
    <t>SP-P-SM04-84</t>
  </si>
  <si>
    <t>SP-P-SM04-86</t>
  </si>
  <si>
    <t>SP-P-SM04-87</t>
  </si>
  <si>
    <t>SP-P-SM04-88</t>
  </si>
  <si>
    <t>SP-P-SM04-89</t>
  </si>
  <si>
    <t>SP-P-SM04-95</t>
  </si>
  <si>
    <t>SP-P-SM04-96</t>
  </si>
  <si>
    <t>SP-P-ST01-72</t>
  </si>
  <si>
    <t>SP-P-ST01-90</t>
  </si>
  <si>
    <t>SP-P-ST01-91</t>
  </si>
  <si>
    <t>SP-P-ST03-92</t>
  </si>
  <si>
    <t>SP-P-ST03-93</t>
  </si>
  <si>
    <t>SP-P-ST03-94</t>
  </si>
  <si>
    <t>SP-P-ST03-71</t>
  </si>
  <si>
    <t>SP-P-ST03-HC</t>
  </si>
  <si>
    <t>SP-P-ST03-CHV</t>
  </si>
  <si>
    <t>SP-P-ST05-HC</t>
  </si>
  <si>
    <t>SP-P-ST05-60</t>
  </si>
  <si>
    <t>SP-P-ST04-36</t>
  </si>
  <si>
    <t>SP-P-ST04-36B</t>
  </si>
  <si>
    <t>SP-P-ST04-36C</t>
  </si>
  <si>
    <t>SP-P-ST04-44</t>
  </si>
  <si>
    <t>SP-P-ST04-44B</t>
  </si>
  <si>
    <t>SP-P-ST04-44C</t>
  </si>
  <si>
    <t>SP-P-ST04-44D</t>
  </si>
  <si>
    <t>SP-P-ST04-44E</t>
  </si>
  <si>
    <t>SP-P-ST04-48</t>
  </si>
  <si>
    <t>SP-P-ST04-48B</t>
  </si>
  <si>
    <t>SP-P-ST04-48C</t>
  </si>
  <si>
    <t>SP-P-ST04-48D</t>
  </si>
  <si>
    <t>SP-P-ST04-48E</t>
  </si>
  <si>
    <t>SP-P-ST04-48F</t>
  </si>
  <si>
    <t>SP-P-ST04-62</t>
  </si>
  <si>
    <t>SP-P-ST04-62B</t>
  </si>
  <si>
    <t>SP-P-ST04-64</t>
  </si>
  <si>
    <t>SP-P-ST04-64B</t>
  </si>
  <si>
    <t>SP-P-ST04-64C</t>
  </si>
  <si>
    <t>SP-P-ST04-64D</t>
  </si>
  <si>
    <t>SP-P-ST04-64E</t>
  </si>
  <si>
    <t>SP-P-ST04-64F</t>
  </si>
  <si>
    <t>SP-P-ST04-64G</t>
  </si>
  <si>
    <t>SP-P-ST04-64H</t>
  </si>
  <si>
    <t>SP-P-ST04-64I</t>
  </si>
  <si>
    <t>SP-P-ST04-65</t>
  </si>
  <si>
    <t>SP-P-ST04-66</t>
  </si>
  <si>
    <t>SP-P-ST04-66B</t>
  </si>
  <si>
    <t>SP-P-ST04-66C</t>
  </si>
  <si>
    <t>SP-P-ST04-66D</t>
  </si>
  <si>
    <t>SP-P-ST04-67</t>
  </si>
  <si>
    <t>SP-P-ST04-67B</t>
  </si>
  <si>
    <t>SP-P-ST04-68</t>
  </si>
  <si>
    <t>SP-P-ST04-69</t>
  </si>
  <si>
    <t>SP-P-ST04-69B</t>
  </si>
  <si>
    <t>SP-P-ST04-74</t>
  </si>
  <si>
    <t>SP-P-ST04-75</t>
  </si>
  <si>
    <t>SP-P-ST04-76</t>
  </si>
  <si>
    <t>SP-P-ST04-79</t>
  </si>
  <si>
    <t>SP-P-ST04-79B</t>
  </si>
  <si>
    <t>SP-P-ST04-82</t>
  </si>
  <si>
    <t>SP-P-ST04-82B</t>
  </si>
  <si>
    <t>SP-P-ST04-83</t>
  </si>
  <si>
    <t>SP-P-ST04-84</t>
  </si>
  <si>
    <t>SP-P-ST04-86</t>
  </si>
  <si>
    <t>SP-P-ST04-87</t>
  </si>
  <si>
    <t>SP-P-ST04-88</t>
  </si>
  <si>
    <t>SP-P-ST04-89</t>
  </si>
  <si>
    <t>SP-P-ST04-95</t>
  </si>
  <si>
    <t>SP-P-ST04-96</t>
  </si>
  <si>
    <t>SP-P-GB</t>
  </si>
  <si>
    <t>SP-P-GB-N</t>
  </si>
  <si>
    <t>SP-P-TB01</t>
  </si>
  <si>
    <t>SP-P-TB03</t>
  </si>
  <si>
    <t>SP-P-TB04</t>
  </si>
  <si>
    <t>SP-P-TB05</t>
  </si>
  <si>
    <t>SP-PE-GB</t>
  </si>
  <si>
    <t>SP-PE-GB-N</t>
  </si>
  <si>
    <t>SP-PE-ST02-HC</t>
  </si>
  <si>
    <t>SP-SH10-SIN</t>
  </si>
  <si>
    <t>SP-PE-TB02</t>
  </si>
  <si>
    <t>SP-PEK-ST02-HC</t>
  </si>
  <si>
    <t>SP-PEK-GB</t>
  </si>
  <si>
    <t>SP-PEK-GB-N</t>
  </si>
  <si>
    <t>SP-PEK-TB02</t>
  </si>
  <si>
    <t>SP-PC3-SB04</t>
  </si>
  <si>
    <t>SP-PC3-SM04-36</t>
  </si>
  <si>
    <t>SP-PC3-SM04-36B</t>
  </si>
  <si>
    <t>SP-PC3-SM04-36C</t>
  </si>
  <si>
    <t>SP-PC3-SM04-44</t>
  </si>
  <si>
    <t>SP-PC3-SM04-44B</t>
  </si>
  <si>
    <t>SP-PC3-SM04-44C</t>
  </si>
  <si>
    <t>SP-PC3-SM04-44D</t>
  </si>
  <si>
    <t>SP-PC3-SM04-44E</t>
  </si>
  <si>
    <t>SP-PC3-SM04-48</t>
  </si>
  <si>
    <t>SP-PC3-SM04-48B</t>
  </si>
  <si>
    <t>SP-PC3-SM04-48C</t>
  </si>
  <si>
    <t>SP-PC3-SM04-48D</t>
  </si>
  <si>
    <t>SP-PC3-SM04-48E</t>
  </si>
  <si>
    <t>SP-PC3-SM04-48F</t>
  </si>
  <si>
    <t>SP-PC3-SM04-62</t>
  </si>
  <si>
    <t>SP-PC3-SM04-62B</t>
  </si>
  <si>
    <t>SP-PC3-SM04-64</t>
  </si>
  <si>
    <t>SP-PC3-SM04-64B</t>
  </si>
  <si>
    <t>SP-PC3-SM04-64C</t>
  </si>
  <si>
    <t>SP-PC3-SM04-64D</t>
  </si>
  <si>
    <t>SP-PC3-SM04-64E</t>
  </si>
  <si>
    <t>SP-PC3-SM04-64F</t>
  </si>
  <si>
    <t>SP-PC3-SM04-64G</t>
  </si>
  <si>
    <t>SP-PC3-SM04-64H</t>
  </si>
  <si>
    <t>SP-PC3-SM04-64I</t>
  </si>
  <si>
    <t>SP-PC3-SM04-65</t>
  </si>
  <si>
    <t>SP-PC3-SM04-66</t>
  </si>
  <si>
    <t>SP-PC3-SM04-66B</t>
  </si>
  <si>
    <t>SP-PC3-SM04-66C</t>
  </si>
  <si>
    <t>SP-PC3-SM04-66D</t>
  </si>
  <si>
    <t>SP-PC3-SM04-67</t>
  </si>
  <si>
    <t>SP-PC3-SM04-67B</t>
  </si>
  <si>
    <t>SP-PC3-SM04-68</t>
  </si>
  <si>
    <t>SP-PC3-SM04-69</t>
  </si>
  <si>
    <t>SP-PC3-SM04-69B</t>
  </si>
  <si>
    <t>SP-PC3-SM04-74</t>
  </si>
  <si>
    <t>SP-PC3-SM04-75</t>
  </si>
  <si>
    <t>SP-PC3-SM04-76</t>
  </si>
  <si>
    <t>SP-PC3-SM04-79</t>
  </si>
  <si>
    <t>SP-PC3-SM04-79B</t>
  </si>
  <si>
    <t>SP-PC3-SM04-82</t>
  </si>
  <si>
    <t>SP-PC3-SM04-82B</t>
  </si>
  <si>
    <t>SP-PC3-SM04-83</t>
  </si>
  <si>
    <t>SP-PC3-SM04-84</t>
  </si>
  <si>
    <t>SP-PC3-SM04-86</t>
  </si>
  <si>
    <t>SP-PC3-SM04-87</t>
  </si>
  <si>
    <t>SP-PC3-SM04-88</t>
  </si>
  <si>
    <t>SP-PC3-SM04-89</t>
  </si>
  <si>
    <t>SP-PC3-SM04-95</t>
  </si>
  <si>
    <t>SP-PC3-SM04-96</t>
  </si>
  <si>
    <t>SP-PC3-ST01-72</t>
  </si>
  <si>
    <t>SP-PC3-ST01-90</t>
  </si>
  <si>
    <t>SP-PC3-ST01-91</t>
  </si>
  <si>
    <t>SP-PC3-ST04-36</t>
  </si>
  <si>
    <t>SP-PC3-ST04-36B</t>
  </si>
  <si>
    <t>SP-PC3-ST04-36C</t>
  </si>
  <si>
    <t>SP-PC3-ST04-44</t>
  </si>
  <si>
    <t>SP-PC3-ST04-44B</t>
  </si>
  <si>
    <t>SP-PC3-ST04-44C</t>
  </si>
  <si>
    <t>SP-PC3-ST04-44D</t>
  </si>
  <si>
    <t>SP-PC3-ST04-44E</t>
  </si>
  <si>
    <t>SP-PC3-ST04-48</t>
  </si>
  <si>
    <t>SP-PC3-ST04-48B</t>
  </si>
  <si>
    <t>SP-PC3-ST04-48C</t>
  </si>
  <si>
    <t>SP-PC3-ST04-48D</t>
  </si>
  <si>
    <t>SP-PC3-ST04-48E</t>
  </si>
  <si>
    <t>SP-PC3-ST04-48F</t>
  </si>
  <si>
    <t>SP-PC3-ST04-62</t>
  </si>
  <si>
    <t>SP-PC3-ST04-62B</t>
  </si>
  <si>
    <t>SP-PC3-ST04-64</t>
  </si>
  <si>
    <t>SP-PC3-ST04-64B</t>
  </si>
  <si>
    <t>SP-PC3-ST04-64C</t>
  </si>
  <si>
    <t>SP-PC3-ST04-64D</t>
  </si>
  <si>
    <t>SP-PC3-ST04-64E</t>
  </si>
  <si>
    <t>SP-PC3-ST04-64F</t>
  </si>
  <si>
    <t>SP-PC3-ST04-64G</t>
  </si>
  <si>
    <t>SP-PC3-ST04-64H</t>
  </si>
  <si>
    <t>SP-PC3-ST04-64I</t>
  </si>
  <si>
    <t>SP-PC3-ST04-65</t>
  </si>
  <si>
    <t>SP-PC3-ST04-66</t>
  </si>
  <si>
    <t>SP-PC3-ST04-66B</t>
  </si>
  <si>
    <t>SP-PC3-ST04-66C</t>
  </si>
  <si>
    <t>SP-PC3-ST04-66D</t>
  </si>
  <si>
    <t>SP-PC3-ST04-67</t>
  </si>
  <si>
    <t>SP-PC3-ST04-67B</t>
  </si>
  <si>
    <t>SP-PC3-ST04-68</t>
  </si>
  <si>
    <t>SP-PC3-ST04-69</t>
  </si>
  <si>
    <t>SP-PC3-ST04-69B</t>
  </si>
  <si>
    <t>SP-PC3-ST04-74</t>
  </si>
  <si>
    <t>SP-PC3-ST04-75</t>
  </si>
  <si>
    <t>SP-PC3-ST04-76</t>
  </si>
  <si>
    <t>SP-PC3-ST04-79</t>
  </si>
  <si>
    <t>SP-PC3-ST04-79B</t>
  </si>
  <si>
    <t>SP-PC3-ST04-82</t>
  </si>
  <si>
    <t>SP-PC3-ST04-82B</t>
  </si>
  <si>
    <t>SP-PC3-ST04-83</t>
  </si>
  <si>
    <t>SP-PC3-ST04-84</t>
  </si>
  <si>
    <t>SP-PC3-ST04-86</t>
  </si>
  <si>
    <t>SP-PC3-ST04-87</t>
  </si>
  <si>
    <t>SP-PC3-ST04-88</t>
  </si>
  <si>
    <t>SP-PC3-ST04-89</t>
  </si>
  <si>
    <t>SP-PC3-ST04-95</t>
  </si>
  <si>
    <t>SP-PC3-ST04-96</t>
  </si>
  <si>
    <t>SP-PC3-GB</t>
  </si>
  <si>
    <t>SP-PC3-GB-N</t>
  </si>
  <si>
    <t>SP-PC3-TB01</t>
  </si>
  <si>
    <t>SP-PC3-TB04</t>
  </si>
  <si>
    <t>SP-PC3-ST02-HC</t>
  </si>
  <si>
    <t>SH10/20 Sensör Başlıkları İçin Sinter (10'lu Paket)</t>
  </si>
  <si>
    <t>SP-PC3-TB02</t>
  </si>
  <si>
    <t>SP-SV-SB01</t>
  </si>
  <si>
    <t>SP-SV-SB03</t>
  </si>
  <si>
    <t>SP-SV-SB04</t>
  </si>
  <si>
    <t>SP-SV-SB06</t>
  </si>
  <si>
    <t>SP-SV-SB07</t>
  </si>
  <si>
    <t>SP-SV-SM01-72</t>
  </si>
  <si>
    <t>SP-SV-SM01-90</t>
  </si>
  <si>
    <t>SP-SV-SM01-91</t>
  </si>
  <si>
    <t>SP-SV-SM03-92</t>
  </si>
  <si>
    <t>SP-SV-SM03-93</t>
  </si>
  <si>
    <t>SP-SV-SM03-94</t>
  </si>
  <si>
    <t>SP-SV-SM03-71</t>
  </si>
  <si>
    <t>SP-SV-SM03-HC</t>
  </si>
  <si>
    <t>SP-SV-SM03-CHV</t>
  </si>
  <si>
    <t>SP-SV-SM06-81</t>
  </si>
  <si>
    <t>SP-SV-SM06-81B</t>
  </si>
  <si>
    <t>SP-SV-SM07</t>
  </si>
  <si>
    <t>SP-SV-SM04-36</t>
  </si>
  <si>
    <t>SP-SV-SM04-36B</t>
  </si>
  <si>
    <t>SP-SV-SM04-36C</t>
  </si>
  <si>
    <t>SP-SV-SM04-44</t>
  </si>
  <si>
    <t>SP-SV-SM04-44B</t>
  </si>
  <si>
    <t>SP-SV-SM04-44C</t>
  </si>
  <si>
    <t>SP-SV-SM04-44D</t>
  </si>
  <si>
    <t>SP-SV-SM04-44E</t>
  </si>
  <si>
    <t>SP-SV-SM04-48</t>
  </si>
  <si>
    <t>SP-SV-SM04-48B</t>
  </si>
  <si>
    <t>SP-SV-SM04-48C</t>
  </si>
  <si>
    <t>SP-SV-SM04-48D</t>
  </si>
  <si>
    <t>SP-SV-SM04-48E</t>
  </si>
  <si>
    <t>SP-SV-SM04-48F</t>
  </si>
  <si>
    <t>SP-SV-SM04-62</t>
  </si>
  <si>
    <t>SP-SV-SM04-62B</t>
  </si>
  <si>
    <t>SP-SV-SM04-64</t>
  </si>
  <si>
    <t>SP-SV-SM04-64B</t>
  </si>
  <si>
    <t>SP-SV-SM04-64C</t>
  </si>
  <si>
    <t>SP-SV-SM04-64D</t>
  </si>
  <si>
    <t>SP-SV-SM04-64E</t>
  </si>
  <si>
    <t>SP-SV-SM04-64F</t>
  </si>
  <si>
    <t>SP-SV-SM04-64G</t>
  </si>
  <si>
    <t>SP-SV-SM04-64H</t>
  </si>
  <si>
    <t>SP-SV-SM04-64I</t>
  </si>
  <si>
    <t>SP-SV-SM04-65</t>
  </si>
  <si>
    <t>SP-SV-SM04-66</t>
  </si>
  <si>
    <t>SP-SV-SM04-66B</t>
  </si>
  <si>
    <t>SP-SV-SM04-66C</t>
  </si>
  <si>
    <t>SP-SV-SM04-66D</t>
  </si>
  <si>
    <t>SP-SV-SM04-67</t>
  </si>
  <si>
    <t>SP-SV-SM04-67B</t>
  </si>
  <si>
    <t>SP-SV-SM04-68</t>
  </si>
  <si>
    <t>SP-SV-SM04-69</t>
  </si>
  <si>
    <t>SP-SV-SM04-69B</t>
  </si>
  <si>
    <t>SP-SV-SM04-74</t>
  </si>
  <si>
    <t>SP-SV-SM04-75</t>
  </si>
  <si>
    <t>SP-SV-SM04-76</t>
  </si>
  <si>
    <t>SP-SV-SM04-79</t>
  </si>
  <si>
    <t>SP-SV-SM04-79B</t>
  </si>
  <si>
    <t>SP-SV-SM04-82</t>
  </si>
  <si>
    <t>SP-SV-SM04-82B</t>
  </si>
  <si>
    <t>SP-SV-SM04-83</t>
  </si>
  <si>
    <t>SP-SV-SM04-84</t>
  </si>
  <si>
    <t>SP-SV-SM04-86</t>
  </si>
  <si>
    <t>SP-SV-SM04-87</t>
  </si>
  <si>
    <t>SP-SV-SM04-88</t>
  </si>
  <si>
    <t>SP-SV-SM04-89</t>
  </si>
  <si>
    <t>SP-SV-SM04-95</t>
  </si>
  <si>
    <t>SP-SV-SM04-96</t>
  </si>
  <si>
    <t>SP-SV-GB</t>
  </si>
  <si>
    <t>SP-SV-TB01</t>
  </si>
  <si>
    <t>SP-SV-TB03</t>
  </si>
  <si>
    <t>SP-SV-TB04</t>
  </si>
  <si>
    <t>SP-SV-TB06</t>
  </si>
  <si>
    <t>SP-SV-TB07</t>
  </si>
  <si>
    <t>SP-SV-DT</t>
  </si>
  <si>
    <t>SP-SV-SB02</t>
  </si>
  <si>
    <t>SP-SV-SM02-60</t>
  </si>
  <si>
    <t>SP-SV-SM02-HC</t>
  </si>
  <si>
    <t>SP-SV-SIN</t>
  </si>
  <si>
    <t>SP-SV-TB02</t>
  </si>
  <si>
    <t>Prosense Teknoloji Sanayi Ananom Sirketi
Cumhuriyet Mah. Mermer Sok. No: 16/1, 34876, Kartal, Istanbul
T: +90 (216) 306 77 88  |  F: +90 (216) 473 81 29
www.prosense.com.tr | info@prosense.com.tr</t>
  </si>
  <si>
    <r>
      <t xml:space="preserve">2025 FİYAT LİSTESİ
</t>
    </r>
    <r>
      <rPr>
        <b/>
        <i/>
        <sz val="12"/>
        <rFont val="Arial"/>
        <family val="2"/>
        <charset val="162"/>
      </rPr>
      <t>31.12.2025 Tarihine Kadar Geçerlidir.</t>
    </r>
  </si>
  <si>
    <t>Tüm fiyatlarımız EXW cinsinden verilmiştir. KDV ve kargo ücretleri dahil değildir. İstisnai durumlar olabilmektedir fakat bu tarz durumlar için gereken adet, standart olmayan bir cihazın kullanılacak sisteme uygunluğu, kalibrasyon prosedürleri ve ortaya çıkabilecek olası teknik sorunlar dikkate alınmalıdır.
Prosense hüküm ve koşullarına tabidir.
Prosense ürünün tasarımını veya teknik özelliklerini önceden bildirimde bulunmaksızın değiştirme hakkını saklı tutar</t>
  </si>
  <si>
    <t>İSKONTO PLANI</t>
  </si>
  <si>
    <t>Açıklama</t>
  </si>
  <si>
    <t>İthal Ürünler</t>
  </si>
  <si>
    <t>Özel Proje Ürünleri</t>
  </si>
  <si>
    <t>Prosense Otopark</t>
  </si>
  <si>
    <t>Fiyat Sorunuz</t>
  </si>
  <si>
    <t>İskonto Kodu</t>
  </si>
  <si>
    <t>İskonto Oranı</t>
  </si>
  <si>
    <t>Döviz Birimi</t>
  </si>
  <si>
    <t>SM: Sensör Modülü: Sensör Kartı, Sensör, Kalibrasyon Dahil</t>
  </si>
  <si>
    <t>SB: Sensör Kartı: Sensör Değişimi, Kalibrasyon Dahil</t>
  </si>
  <si>
    <t>TB: Dedektör Vericisinin Değişimi, Kalibrasyon Dahil</t>
  </si>
  <si>
    <t>GB: Kaplamalar</t>
  </si>
  <si>
    <t>ST: Sensör, Sensör Kartı, Kalibrasyon Dahil, Sensör Başlığı</t>
  </si>
  <si>
    <t>DT: Ekran Aksamı</t>
  </si>
  <si>
    <t xml:space="preserve">Prosense Yedek Parça Listesi </t>
  </si>
  <si>
    <t>S-DP, S-DPX, PPS Panel Yedek Parça Listesi</t>
  </si>
  <si>
    <t xml:space="preserve">SV Serisi Yedek Parça Listesi </t>
  </si>
  <si>
    <t xml:space="preserve">PC3 Serisi Yedek Parça Listesi </t>
  </si>
  <si>
    <t xml:space="preserve">PEK Serisi Yedek Parça Listesi </t>
  </si>
  <si>
    <t xml:space="preserve">PE Serisi Yedek Parça Listesi </t>
  </si>
  <si>
    <t xml:space="preserve">P Serisi Yedek Parça Listesi </t>
  </si>
  <si>
    <t xml:space="preserve">PX Serisi Yedek Parça Listesi </t>
  </si>
  <si>
    <t>PQ-S-S Serisi Yedek Parça Listesi</t>
  </si>
  <si>
    <t>PQ Serisi Yedek Parça Listesi</t>
  </si>
  <si>
    <t>Ürün Kodu</t>
  </si>
  <si>
    <t>Liste Fiyatı</t>
  </si>
  <si>
    <t>Bayi Fiyatı</t>
  </si>
  <si>
    <t>İndirim Oranı</t>
  </si>
  <si>
    <t>İndirim Kodu</t>
  </si>
  <si>
    <t>Infrared Sensör Kartı</t>
  </si>
  <si>
    <t>PID Sensör Kartı</t>
  </si>
  <si>
    <t>MPS Sensör Kartı</t>
  </si>
  <si>
    <t>92 Infrared Sensör Modülü</t>
  </si>
  <si>
    <t>93 Infrared Sensör Modülü</t>
  </si>
  <si>
    <t>94 Infrared Sensör Modülü</t>
  </si>
  <si>
    <t>71 Infrared Sensör Modülü</t>
  </si>
  <si>
    <t>HC LEL Infrared Sensör Modülü</t>
  </si>
  <si>
    <t>CH4 Vol Infrared Sensör Modülü</t>
  </si>
  <si>
    <t>81 PID Sensör Modülü</t>
  </si>
  <si>
    <t>81B PID Sensör Modülü</t>
  </si>
  <si>
    <t>Yarı İletken Sensör Kartı</t>
  </si>
  <si>
    <t>72 Yarı İletken Sensör Modülü</t>
  </si>
  <si>
    <t>90 Yarı İletken Sensör Modülü</t>
  </si>
  <si>
    <t>91 Yarı İletken Sensör Modülü</t>
  </si>
  <si>
    <t>Elektrokimyasal Sensör Kartı</t>
  </si>
  <si>
    <t>36 Elektrokimyasal Sensör Modülü</t>
  </si>
  <si>
    <t>36B Elektrokimyasal Sensör Modülü</t>
  </si>
  <si>
    <t>36C Elektrokimyasal Sensör Modülü</t>
  </si>
  <si>
    <t>44 Elektrokimyasal Sensör Modülü</t>
  </si>
  <si>
    <t>44B Elektrokimyasal Sensör Modülü</t>
  </si>
  <si>
    <t>44C Elektrokimyasal Sensör Modülü</t>
  </si>
  <si>
    <t>44D Elektrokimyasal Sensör Modülü</t>
  </si>
  <si>
    <t>44E Elektrokimyasal Sensör Modülü</t>
  </si>
  <si>
    <t>48 Elektrokimyasal Sensör Modülü</t>
  </si>
  <si>
    <t>48B Elektrokimyasal Sensör Modülü</t>
  </si>
  <si>
    <t>48C Elektrokimyasal Sensör Modülü</t>
  </si>
  <si>
    <t>48D Elektrokimyasal Sensör Modülü</t>
  </si>
  <si>
    <t>48E Elektrokimyasal Sensör Modülü</t>
  </si>
  <si>
    <t>48F Elektrokimyasal Sensör Modülü</t>
  </si>
  <si>
    <t>62 Elektrokimyasal Sensör Modülü</t>
  </si>
  <si>
    <t>62B Elektrokimyasal Sensör Modülü</t>
  </si>
  <si>
    <t>64 Elektrokimyasal Sensör Modülü</t>
  </si>
  <si>
    <t>64B Elektrokimyasal Sensör Modülü</t>
  </si>
  <si>
    <t>64C Elektrokimyasal Sensör Modülü</t>
  </si>
  <si>
    <t>64D Elektrokimyasal Sensör Modülü</t>
  </si>
  <si>
    <t>64E Elektrokimyasal Sensör Modülü</t>
  </si>
  <si>
    <t>64F Elektrokimyasal Sensör Modülü</t>
  </si>
  <si>
    <t>64G Elektrokimyasal Sensör Modülü</t>
  </si>
  <si>
    <t>64H Elektrokimyasal Sensör Modülü</t>
  </si>
  <si>
    <t>64I Elektrokimyasal Sensör Modülü</t>
  </si>
  <si>
    <t>65 Elektrokimyasal Sensör Modülü</t>
  </si>
  <si>
    <t>66 Elektrokimyasal Sensör Modülü</t>
  </si>
  <si>
    <t>66B Elektrokimyasal Sensör Modülü</t>
  </si>
  <si>
    <t>66C Elektrokimyasal Sensör Modülü</t>
  </si>
  <si>
    <t>66D Elektrokimyasal Sensör Modülü</t>
  </si>
  <si>
    <t>67 Elektrokimyasal Sensör Modülü</t>
  </si>
  <si>
    <t>67B Elektrokimyasal Sensör Modülü</t>
  </si>
  <si>
    <t>68 Elektrokimyasal Sensör Modülü</t>
  </si>
  <si>
    <t>69 Elektrokimyasal Sensör Modülü</t>
  </si>
  <si>
    <t>69B Elektrokimyasal Sensör Modülü</t>
  </si>
  <si>
    <t>74 Elektrokimyasal Sensör Modülü</t>
  </si>
  <si>
    <t>75 Elektrokimyasal  Sensör Modülü</t>
  </si>
  <si>
    <t>76 Elektrokimyasal Sensör Modülü</t>
  </si>
  <si>
    <t>79 Elektrokimyasal Sensör Modülü</t>
  </si>
  <si>
    <t>79B Elektrokimyasal Sensör Modülü</t>
  </si>
  <si>
    <t>82 Elektrokimyasal Sensör Modülü</t>
  </si>
  <si>
    <t>81B Elektrokimyasal Sensör Modülü</t>
  </si>
  <si>
    <t>83 Elektrokimyasal Sensör Modülü</t>
  </si>
  <si>
    <t>84 Elektrokimyasal Sensör Modülü</t>
  </si>
  <si>
    <t>86 Elektrokimyasal Sensör Modülü</t>
  </si>
  <si>
    <t>87 Elektrokimyasal Sensör Modülü</t>
  </si>
  <si>
    <t>88 Elektrokimyasal Sensör Modülü</t>
  </si>
  <si>
    <t>89 Elektrokimyasal Sensör Modülü</t>
  </si>
  <si>
    <t>95 Elektrokimyasal Sensör Modülü</t>
  </si>
  <si>
    <t>96 Elektrokimyasal Sensör Modülü</t>
  </si>
  <si>
    <t>Pelistör Sensör Kartı</t>
  </si>
  <si>
    <t>HC LEL Pelistör Sensör Modülü</t>
  </si>
  <si>
    <t>60 LEL Pelistör Sensör Modülü</t>
  </si>
  <si>
    <t>MPS Sensör Modülü (Yakında)</t>
  </si>
  <si>
    <t>72 Yarı İletken Sensör Başlığı</t>
  </si>
  <si>
    <t>90 Yarı İletken Sensör Başlığı</t>
  </si>
  <si>
    <t>91 Yarı İletken Sensör Başlığı</t>
  </si>
  <si>
    <t>MPS Sensör Başlığı(Yakında)</t>
  </si>
  <si>
    <t>92 Infrared Sensör Başlığı</t>
  </si>
  <si>
    <t>93 Infrared Sensör Başlığı</t>
  </si>
  <si>
    <t>94 Infrared Sensör Başlığı</t>
  </si>
  <si>
    <t>71 Infrared Sensör Başlığı</t>
  </si>
  <si>
    <t>HC LEL Infrared Sensör Başlığı</t>
  </si>
  <si>
    <t>CH4 Vol Infrared Sensör Başlığı</t>
  </si>
  <si>
    <t>HC LEL Pelistör Sensör Başlığı</t>
  </si>
  <si>
    <t>60 LEL Pelistör Sensör Başlığı</t>
  </si>
  <si>
    <t>81 PID Sensör Başlığı</t>
  </si>
  <si>
    <t>81B PID Sensör Başlığı</t>
  </si>
  <si>
    <t>36 Elektrokimyasal Sensör Başlığı</t>
  </si>
  <si>
    <t>36B Elektrokimyasal Sensör Başlığı</t>
  </si>
  <si>
    <t>36C Elektrokimyasal Sensör Başlığı</t>
  </si>
  <si>
    <t>44 Elektrokimyasal Sensör Başlığı</t>
  </si>
  <si>
    <t>44B Elektrokimyasal Sensör Başlığı</t>
  </si>
  <si>
    <t>44C Elektrokimyasal Sensör Başlığı</t>
  </si>
  <si>
    <t>44D Elektrokimyasal Sensör Başlığı</t>
  </si>
  <si>
    <t>44E Elektrokimyasal Sensör Başlığı</t>
  </si>
  <si>
    <t>48 Elektrokimyasal Sensör Başlığı</t>
  </si>
  <si>
    <t>48B Elektrokimyasal Sensör Başlığı</t>
  </si>
  <si>
    <t>48C Elektrokimyasal Sensör Başlığı</t>
  </si>
  <si>
    <t>48D Elektrokimyasal Sensör Başlığı</t>
  </si>
  <si>
    <t>48E Elektrokimyasal Sensör Başlığı</t>
  </si>
  <si>
    <t>48F Elektrokimyasal Sensör Başlığı</t>
  </si>
  <si>
    <t>62 Elektrokimyasal Sensör Başlığı</t>
  </si>
  <si>
    <t>62B Elektrokimyasal Sensör Başlığı</t>
  </si>
  <si>
    <t>64 Elektrokimyasal Sensör Başlığı</t>
  </si>
  <si>
    <t>64B Elektrokimyasal Sensör Başlığı</t>
  </si>
  <si>
    <t>64C Elektrokimyasal Sensör Başlığı</t>
  </si>
  <si>
    <t>64D Elektrokimyasal Sensör Başlığı</t>
  </si>
  <si>
    <t>64E Elektrokimyasal Sensör Başlığı</t>
  </si>
  <si>
    <t>64F Elektrokimyasal Sensör Başlığı</t>
  </si>
  <si>
    <t>64G Elektrokimyasal Sensör Başlığı</t>
  </si>
  <si>
    <t>64H Elektrokimyasal Sensör Başlığı</t>
  </si>
  <si>
    <t>64I Elektrokimyasal Sensör Başlığı</t>
  </si>
  <si>
    <t>65 Elektrokimyasal Sensör Başlığı</t>
  </si>
  <si>
    <t>66 Elektrokimyasal Sensör Başlığı</t>
  </si>
  <si>
    <t>66B Elektrokimyasal Sensör Başlığı</t>
  </si>
  <si>
    <t>66C Elektrokimyasal Sensör Başlığı</t>
  </si>
  <si>
    <t>67 Elektrokimyasal Sensör Başlığı</t>
  </si>
  <si>
    <t>67B Elektrokimyasal Sensör Başlığı</t>
  </si>
  <si>
    <t>68 Elektrokimyasal Sensör Başlığı</t>
  </si>
  <si>
    <t>69 Elektrokimyasal Sensör Başlığı</t>
  </si>
  <si>
    <t>69B Elektrokimyasal Sensör Başlığı</t>
  </si>
  <si>
    <t>74 Elektrokimyasal Sensör Başlığı</t>
  </si>
  <si>
    <t>75 Elektrokimyasal  Sensör Başlığı</t>
  </si>
  <si>
    <t>76 Elektrokimyasal Sensör Başlığı</t>
  </si>
  <si>
    <t>79 Elektrokimyasal Sensör Başlığı</t>
  </si>
  <si>
    <t>79B Elektrokimyasal Sensör Başlığı</t>
  </si>
  <si>
    <t>82 Elektrokimyasal Sensör Başlığı</t>
  </si>
  <si>
    <t>81B Elektrokimyasal Sensör Başlığı</t>
  </si>
  <si>
    <t>83 Elektrokimyasal Sensör Başlığı</t>
  </si>
  <si>
    <t>84 Elektrokimyasal Sensör Başlığı</t>
  </si>
  <si>
    <t>86 Elektrokimyasal Sensör Başlığı</t>
  </si>
  <si>
    <t>87 Elektrokimyasal Sensör Başlığı</t>
  </si>
  <si>
    <t>88 Elektrokimyasal Sensör Başlığı</t>
  </si>
  <si>
    <t>89 Elektrokimyasal Sensör Başlığı</t>
  </si>
  <si>
    <t>95 Elektrokimyasal Sensör Başlığı</t>
  </si>
  <si>
    <t>96 Elektrokimyasal Sensör Başlığı</t>
  </si>
  <si>
    <t xml:space="preserve">01 PQ Serisi Verici </t>
  </si>
  <si>
    <t xml:space="preserve">03 PQ Serisi Verici </t>
  </si>
  <si>
    <t xml:space="preserve">04 PQ Serisi Verici </t>
  </si>
  <si>
    <t xml:space="preserve">05 PQ Serisi Verici </t>
  </si>
  <si>
    <t xml:space="preserve">06 PQ Serisi Verici </t>
  </si>
  <si>
    <t>07 PQ Serisi Verici  (Yakında)</t>
  </si>
  <si>
    <t>PQ Serisi PQD OLED Ekran</t>
  </si>
  <si>
    <t>PQ Serisi PQN Kapak</t>
  </si>
  <si>
    <t>PQ Serisi Gövde (Kapak Dahil)</t>
  </si>
  <si>
    <t>PQ Serisi PQD Kapak (Cam Dahil)</t>
  </si>
  <si>
    <t>Yarı İletken Sensör  Kartı, SIL</t>
  </si>
  <si>
    <t>Infrared Sensör Kartı, SIL</t>
  </si>
  <si>
    <t>PID Sensör Kartı, SIL</t>
  </si>
  <si>
    <t>MPS Sensör Kartı, SIL</t>
  </si>
  <si>
    <t>72 Yarı İletken Sensör  Modülü, SIL</t>
  </si>
  <si>
    <t>90 Yarı İletken Sensör  Modülü, SIL</t>
  </si>
  <si>
    <t>91 Yarı İletken Sensör  Modülü, SIL</t>
  </si>
  <si>
    <t>92 Infrared Sensör Modülü, SIL</t>
  </si>
  <si>
    <t>93 Infrared Sensör Modülü, SIL</t>
  </si>
  <si>
    <t>94 Infrared Sensör Modülü, SIL</t>
  </si>
  <si>
    <t>71 Infrared Sensör Modülü, SIL</t>
  </si>
  <si>
    <t>HC LEL Infrared Sensör Modülü, SIL</t>
  </si>
  <si>
    <t>CH4 Vol Infrared Sensör Modülü, SIL</t>
  </si>
  <si>
    <t>81 PID Sensör Modülü, SIL</t>
  </si>
  <si>
    <t>81B PID Sensör Modülü, SIL</t>
  </si>
  <si>
    <t>Elektrokimyasal Sensör Kartı, SIL</t>
  </si>
  <si>
    <t>36 Elektrokimyasal Sensör Modülü, SIL</t>
  </si>
  <si>
    <t>36B Elektrokimyasal Sensör Modülü, SIL</t>
  </si>
  <si>
    <t>36C Elektrokimyasal Sensör Modülü, SIL</t>
  </si>
  <si>
    <t>44 Elektrokimyasal Sensör Modülü, SIL</t>
  </si>
  <si>
    <t>44B Elektrokimyasal Sensör Modülü, SIL</t>
  </si>
  <si>
    <t>44C Elektrokimyasal Sensör Modülü, SIL</t>
  </si>
  <si>
    <t>44D Elektrokimyasal Sensör Modülü, SIL</t>
  </si>
  <si>
    <t>44E Elektrokimyasal Sensör Modülü, SIL</t>
  </si>
  <si>
    <t>48 Elektrokimyasal Sensör Modülü, SIL</t>
  </si>
  <si>
    <t>48B Elektrokimyasal Sensör Modülü, SIL</t>
  </si>
  <si>
    <t>48C Elektrokimyasal Sensör Modülü, SIL</t>
  </si>
  <si>
    <t>48D Elektrokimyasal Sensör Modülü, SIL</t>
  </si>
  <si>
    <t>48E Elektrokimyasal Sensör Modülü, SIL</t>
  </si>
  <si>
    <t>48F Elektrokimyasal Sensör Modülü, SIL</t>
  </si>
  <si>
    <t>62 Elektrokimyasal Sensör Modülü, SIL</t>
  </si>
  <si>
    <t>62B Elektrokimyasal Sensör Modülü, SIL</t>
  </si>
  <si>
    <t>64 Elektrokimyasal Sensör Modülü, SIL</t>
  </si>
  <si>
    <t>64B Elektrokimyasal Sensör Modülü, SIL</t>
  </si>
  <si>
    <t>64C Elektrokimyasal Sensör Modülü, SIL</t>
  </si>
  <si>
    <t>64D Elektrokimyasal Sensör Modülü, SIL</t>
  </si>
  <si>
    <t>64E Elektrokimyasal Sensör Modülü, SIL</t>
  </si>
  <si>
    <t>64F Elektrokimyasal Sensör Modülü, SIL</t>
  </si>
  <si>
    <t>64G Elektrokimyasal Sensör Modülü, SIL</t>
  </si>
  <si>
    <t>64H Elektrokimyasal Sensör Modülü, SIL</t>
  </si>
  <si>
    <t>64I Elektrokimyasal Sensör Modülü, SIL</t>
  </si>
  <si>
    <t>65 Elektrokimyasal Sensör Modülü, SIL</t>
  </si>
  <si>
    <t>66 Elektrokimyasal Sensör Modülü, SIL</t>
  </si>
  <si>
    <t>66B Elektrokimyasal Sensör Modülü, SIL</t>
  </si>
  <si>
    <t>66C Elektrokimyasal Sensör Modülü, SIL</t>
  </si>
  <si>
    <t>66D Elektrokimyasal Sensör Modülü, SIL</t>
  </si>
  <si>
    <t>67 Elektrokimyasal Sensör Modülü, SIL</t>
  </si>
  <si>
    <t>67B Elektrokimyasal Sensör Modülü, SIL</t>
  </si>
  <si>
    <t>68 Elektrokimyasal Sensör Modülü, SIL</t>
  </si>
  <si>
    <t>69 Elektrokimyasal Sensör Modülü, SIL</t>
  </si>
  <si>
    <t>69B Elektrokimyasal Sensör Modülü, SIL</t>
  </si>
  <si>
    <t>74 Elektrokimyasal Sensör Modülü, SIL</t>
  </si>
  <si>
    <t>75 Elektrokimyasal  Sensör Modülü, SIL</t>
  </si>
  <si>
    <t>76 Elektrokimyasal Sensör Modülü, SIL</t>
  </si>
  <si>
    <t>79 Elektrokimyasal Sensör Modülü, SIL</t>
  </si>
  <si>
    <t>79B Elektrokimyasal Sensör Modülü, SIL</t>
  </si>
  <si>
    <t>82 Elektrokimyasal Sensör Modülü, SIL</t>
  </si>
  <si>
    <t>81B Elektrokimyasal Sensör Modülü, SIL</t>
  </si>
  <si>
    <t>83 Elektrokimyasal Sensör Modülü, SIL</t>
  </si>
  <si>
    <t>84 Elektrokimyasal Sensör Modülü, SIL</t>
  </si>
  <si>
    <t>86 Elektrokimyasal Sensör Modülü, SIL</t>
  </si>
  <si>
    <t>87 Elektrokimyasal Sensör Modülü, SIL</t>
  </si>
  <si>
    <t>88 Elektrokimyasal Sensör Modülü, SIL</t>
  </si>
  <si>
    <t>89 Elektrokimyasal Sensör Modülü, SIL</t>
  </si>
  <si>
    <t>95 Elektrokimyasal Sensör Modülü, SIL</t>
  </si>
  <si>
    <t>96 Elektrokimyasal Sensör Modülü, SIL</t>
  </si>
  <si>
    <t>Pelistör Sensör Kartı, SIL</t>
  </si>
  <si>
    <t>HC LEL Pelistör Sensör Modülü, SIL</t>
  </si>
  <si>
    <t>60 LEL Pelistör Sensör Modülü, SIL</t>
  </si>
  <si>
    <t>72 Yarı İletken Sensör  Başlığı, SIL</t>
  </si>
  <si>
    <t>90 Yarı İletken Sensör  Başlığı, SIL</t>
  </si>
  <si>
    <t>91 Yarı İletken Sensör  Başlığı, SIL</t>
  </si>
  <si>
    <t>92 Infrared Sensör Başlığı, SIL</t>
  </si>
  <si>
    <t>93 Infrared Sensör Başlığı, SIL</t>
  </si>
  <si>
    <t>94 Infrared Sensör Başlığı, SIL</t>
  </si>
  <si>
    <t>71 Infrared Sensör Başlığı, SIL</t>
  </si>
  <si>
    <t>HC LEL Infrared Sensör Başlığı, SIL</t>
  </si>
  <si>
    <t>CH4 Vol Infrared Sensör Başlığı, SIL</t>
  </si>
  <si>
    <t>HC LEL Pelistör Sensör Başlığı, SIL</t>
  </si>
  <si>
    <t>60 LEL Pelistör Sensör Başlığı, SIL</t>
  </si>
  <si>
    <t>81 PID Sensör Başlığı, SIL</t>
  </si>
  <si>
    <t>81B PID Sensör Başlığı, SIL</t>
  </si>
  <si>
    <t>36 Elektrokimyasal Sensör Başlığı, SIL</t>
  </si>
  <si>
    <t>36B Elektrokimyasal Sensör Başlığı, SIL</t>
  </si>
  <si>
    <t>36C Elektrokimyasal Sensör Başlığı, SIL</t>
  </si>
  <si>
    <t>44 Elektrokimyasal Sensör Başlığı, SIL</t>
  </si>
  <si>
    <t>44B Elektrokimyasal Sensör Başlığı, SIL</t>
  </si>
  <si>
    <t>44C Elektrokimyasal Sensör Başlığı, SIL</t>
  </si>
  <si>
    <t>44D Elektrokimyasal Sensör Başlığı, SIL</t>
  </si>
  <si>
    <t>44E Elektrokimyasal Sensör Başlığı, SIL</t>
  </si>
  <si>
    <t>48 Elektrokimyasal Sensör Başlığı, SIL</t>
  </si>
  <si>
    <t>48B Elektrokimyasal Sensör Başlığı, SIL</t>
  </si>
  <si>
    <t>48C Elektrokimyasal Sensör Başlığı, SIL</t>
  </si>
  <si>
    <t>48D Elektrokimyasal Sensör Başlığı, SIL</t>
  </si>
  <si>
    <t>48E Elektrokimyasal Sensör Başlığı, SIL</t>
  </si>
  <si>
    <t>48F Elektrokimyasal Sensör Başlığı, SIL</t>
  </si>
  <si>
    <t>62 Elektrokimyasal Sensör Başlığı, SIL</t>
  </si>
  <si>
    <t>62B Elektrokimyasal Sensör Başlığı, SIL</t>
  </si>
  <si>
    <t>64 Elektrokimyasal Sensör Başlığı, SIL</t>
  </si>
  <si>
    <t>64B Elektrokimyasal Sensör Başlığı, SIL</t>
  </si>
  <si>
    <t>64C Elektrokimyasal Sensör Başlığı, SIL</t>
  </si>
  <si>
    <t>64D Elektrokimyasal Sensör Başlığı, SIL</t>
  </si>
  <si>
    <t>64E Elektrokimyasal Sensör Başlığı, SIL</t>
  </si>
  <si>
    <t>64F Elektrokimyasal Sensör Başlığı, SIL</t>
  </si>
  <si>
    <t>64G Elektrokimyasal Sensör Başlığı, SIL</t>
  </si>
  <si>
    <t>64H Elektrokimyasal Sensör Başlığı, SIL</t>
  </si>
  <si>
    <t>64I Elektrokimyasal Sensör Başlığı, SIL</t>
  </si>
  <si>
    <t>65 Elektrokimyasal Sensör Başlığı, SIL</t>
  </si>
  <si>
    <t>66 Elektrokimyasal Sensör Başlığı, SIL</t>
  </si>
  <si>
    <t>66B Elektrokimyasal Sensör Başlığı, SIL</t>
  </si>
  <si>
    <t>66C Elektrokimyasal Sensör Başlığı, SIL</t>
  </si>
  <si>
    <t>67 Elektrokimyasal Sensör Başlığı, SIL</t>
  </si>
  <si>
    <t>67B Elektrokimyasal Sensör Başlığı, SIL</t>
  </si>
  <si>
    <t>68 Elektrokimyasal Sensör Başlığı, SIL</t>
  </si>
  <si>
    <t>69 Elektrokimyasal Sensör Başlığı, SIL</t>
  </si>
  <si>
    <t>69B Elektrokimyasal Sensör Başlığı, SIL</t>
  </si>
  <si>
    <t>74 Elektrokimyasal Sensör Başlığı, SIL</t>
  </si>
  <si>
    <t>75 Elektrokimyasal  Sensör Başlığı, SIL</t>
  </si>
  <si>
    <t>76 Elektrokimyasal Sensör Başlığı, SIL</t>
  </si>
  <si>
    <t>79 Elektrokimyasal Sensör Başlığı, SIL</t>
  </si>
  <si>
    <t>79B Elektrokimyasal Sensör Başlığı, SIL</t>
  </si>
  <si>
    <t>82 Elektrokimyasal Sensör Başlığı, SIL</t>
  </si>
  <si>
    <t>81B Elektrokimyasal Sensör Başlığı, SIL</t>
  </si>
  <si>
    <t>83 Elektrokimyasal Sensör Başlığı, SIL</t>
  </si>
  <si>
    <t>84 Elektrokimyasal Sensör Başlığı, SIL</t>
  </si>
  <si>
    <t>86 Elektrokimyasal Sensör Başlığı, SIL</t>
  </si>
  <si>
    <t>87 Elektrokimyasal Sensör Başlığı, SIL</t>
  </si>
  <si>
    <t>88 Elektrokimyasal Sensör Başlığı, SIL</t>
  </si>
  <si>
    <t>89 Elektrokimyasal Sensör Başlığı, SIL</t>
  </si>
  <si>
    <t>95 Elektrokimyasal Sensör Başlığı, SIL</t>
  </si>
  <si>
    <t>96 Elektrokimyasal Sensör Başlığı, SIL</t>
  </si>
  <si>
    <t>01 PQ-S Serisi Verici, SIL</t>
  </si>
  <si>
    <t>03 PQ-S Serisi Verici, SIL</t>
  </si>
  <si>
    <t>04 PQ-S Serisi Verici, SIL</t>
  </si>
  <si>
    <t>05 PQ-S Serisi Verici, SIL</t>
  </si>
  <si>
    <t>06 PQ-S Serisi Verici, SIL</t>
  </si>
  <si>
    <t>MPS Sensör Modülü, SIL (Yakında)</t>
  </si>
  <si>
    <t>MPS Sensör Başlığı, SIL (Yakında)</t>
  </si>
  <si>
    <t>07 PQ-S Serisi Verici, SIL (Yakında)</t>
  </si>
  <si>
    <t>PQ-S Serisi Gövde (Kapak Dahil)</t>
  </si>
  <si>
    <t>PQ-S Serisi PQ-SN Kapak</t>
  </si>
  <si>
    <t>PQ-S Serisi PQ-SD Kapak (Cam Dahil)</t>
  </si>
  <si>
    <t>PQ-S Serisi PQ-SD OLED Ekran, SIL</t>
  </si>
  <si>
    <t>PX Series PXD OLED Ekran</t>
  </si>
  <si>
    <t>PX Series PXN Kapak</t>
  </si>
  <si>
    <t>PX Series PXD Kapak (Cam Dahil)</t>
  </si>
  <si>
    <t>01 PX Series Verici</t>
  </si>
  <si>
    <t>03 PX Series Verici</t>
  </si>
  <si>
    <t>04 PX Series Verici</t>
  </si>
  <si>
    <t>05 PX Series Verici</t>
  </si>
  <si>
    <t>06 PX Series Verici</t>
  </si>
  <si>
    <t>Infrared Sensör  Kartı</t>
  </si>
  <si>
    <t>Elektrokimyasal Sensör  Kartı</t>
  </si>
  <si>
    <t>PID Sensör  Kartı</t>
  </si>
  <si>
    <t>MPS Sensör  Kartı</t>
  </si>
  <si>
    <t xml:space="preserve">92 Infrared Sensör  Modülü </t>
  </si>
  <si>
    <t xml:space="preserve">93 Infrared Sensör  Modülü </t>
  </si>
  <si>
    <t xml:space="preserve">94 Infrared Sensör  Modülü </t>
  </si>
  <si>
    <t xml:space="preserve">71 Infrared Sensör  Modülü </t>
  </si>
  <si>
    <t xml:space="preserve">HC LEL Infrared Sensör  Modülü </t>
  </si>
  <si>
    <t xml:space="preserve">CH4 Vol Infrared Sensör  Modülü </t>
  </si>
  <si>
    <t xml:space="preserve">81 PID Sensör  Modülü </t>
  </si>
  <si>
    <t xml:space="preserve">81B PID Sensör  Modülü </t>
  </si>
  <si>
    <t xml:space="preserve">36 Elektrokimyasal Sensör  Modülü </t>
  </si>
  <si>
    <t xml:space="preserve">36B Elektrokimyasal Sensör  Modülü </t>
  </si>
  <si>
    <t xml:space="preserve">36C Elektrokimyasal Sensör  Modülü </t>
  </si>
  <si>
    <t xml:space="preserve">44 Elektrokimyasal Sensör  Modülü </t>
  </si>
  <si>
    <t xml:space="preserve">44B Elektrokimyasal Sensör  Modülü </t>
  </si>
  <si>
    <t xml:space="preserve">44C Elektrokimyasal Sensör  Modülü </t>
  </si>
  <si>
    <t xml:space="preserve">44D Elektrokimyasal Sensör  Modülü </t>
  </si>
  <si>
    <t xml:space="preserve">44E Elektrokimyasal Sensör  Modülü </t>
  </si>
  <si>
    <t xml:space="preserve">48 Elektrokimyasal Sensör  Modülü </t>
  </si>
  <si>
    <t xml:space="preserve">48B Elektrokimyasal Sensör  Modülü </t>
  </si>
  <si>
    <t xml:space="preserve">48C Elektrokimyasal Sensör  Modülü </t>
  </si>
  <si>
    <t xml:space="preserve">48D Elektrokimyasal Sensör  Modülü </t>
  </si>
  <si>
    <t xml:space="preserve">48E Elektrokimyasal Sensör  Modülü </t>
  </si>
  <si>
    <t xml:space="preserve">48F Elektrokimyasal Sensör  Modülü </t>
  </si>
  <si>
    <t xml:space="preserve">62 Elektrokimyasal Sensör  Modülü </t>
  </si>
  <si>
    <t xml:space="preserve">62B Elektrokimyasal Sensör  Modülü </t>
  </si>
  <si>
    <t xml:space="preserve">64 Elektrokimyasal Sensör  Modülü </t>
  </si>
  <si>
    <t xml:space="preserve">64B Elektrokimyasal Sensör  Modülü </t>
  </si>
  <si>
    <t xml:space="preserve">64C Elektrokimyasal Sensör  Modülü </t>
  </si>
  <si>
    <t xml:space="preserve">64D Elektrokimyasal Sensör  Modülü </t>
  </si>
  <si>
    <t xml:space="preserve">64E Elektrokimyasal Sensör  Modülü </t>
  </si>
  <si>
    <t xml:space="preserve">64F Elektrokimyasal Sensör  Modülü </t>
  </si>
  <si>
    <t xml:space="preserve">64G Elektrokimyasal Sensör  Modülü </t>
  </si>
  <si>
    <t xml:space="preserve">64H Elektrokimyasal Sensör  Modülü </t>
  </si>
  <si>
    <t xml:space="preserve">64I Elektrokimyasal Sensör  Modülü </t>
  </si>
  <si>
    <t xml:space="preserve">65 Elektrokimyasal Sensör  Modülü </t>
  </si>
  <si>
    <t xml:space="preserve">66 Elektrokimyasal Sensör  Modülü </t>
  </si>
  <si>
    <t xml:space="preserve">66B Elektrokimyasal Sensör  Modülü </t>
  </si>
  <si>
    <t xml:space="preserve">66C Elektrokimyasal Sensör  Modülü </t>
  </si>
  <si>
    <t xml:space="preserve">66D Elektrokimyasal Sensör  Modülü </t>
  </si>
  <si>
    <t xml:space="preserve">67 Elektrokimyasal Sensör  Modülü </t>
  </si>
  <si>
    <t xml:space="preserve">67B Elektrokimyasal Sensör  Modülü </t>
  </si>
  <si>
    <t xml:space="preserve">68 Elektrokimyasal Sensör  Modülü </t>
  </si>
  <si>
    <t xml:space="preserve">69 Elektrokimyasal Sensör  Modülü </t>
  </si>
  <si>
    <t xml:space="preserve">69B Elektrokimyasal Sensör  Modülü </t>
  </si>
  <si>
    <t xml:space="preserve">74 Elektrokimyasal Sensör  Modülü </t>
  </si>
  <si>
    <t xml:space="preserve">75 Elektrokimyasal  Sensör  Modülü </t>
  </si>
  <si>
    <t xml:space="preserve">76 Elektrokimyasal Sensör  Modülü </t>
  </si>
  <si>
    <t xml:space="preserve">79 Elektrokimyasal Sensör  Modülü </t>
  </si>
  <si>
    <t xml:space="preserve">79B Elektrokimyasal Sensör  Modülü </t>
  </si>
  <si>
    <t xml:space="preserve">82 Elektrokimyasal Sensör  Modülü </t>
  </si>
  <si>
    <t xml:space="preserve">81B Elektrokimyasal Sensör  Modülü </t>
  </si>
  <si>
    <t xml:space="preserve">83 Elektrokimyasal Sensör  Modülü </t>
  </si>
  <si>
    <t xml:space="preserve">84 Elektrokimyasal Sensör  Modülü </t>
  </si>
  <si>
    <t xml:space="preserve">86 Elektrokimyasal Sensör  Modülü </t>
  </si>
  <si>
    <t xml:space="preserve">87 Elektrokimyasal Sensör  Modülü </t>
  </si>
  <si>
    <t xml:space="preserve">88 Elektrokimyasal Sensör  Modülü </t>
  </si>
  <si>
    <t xml:space="preserve">89 Elektrokimyasal Sensör  Modülü </t>
  </si>
  <si>
    <t xml:space="preserve">95 Elektrokimyasal Sensör  Modülü </t>
  </si>
  <si>
    <t xml:space="preserve">96 Elektrokimyasal Sensör  Modülü </t>
  </si>
  <si>
    <t>Yarı İletken Sensör  Kartı</t>
  </si>
  <si>
    <t xml:space="preserve">72 Yarı İletken Sensör  Modülü </t>
  </si>
  <si>
    <t xml:space="preserve">90 Yarı İletken Sensör  Modülü </t>
  </si>
  <si>
    <t xml:space="preserve">91 Yarı İletken Sensör  Modülü </t>
  </si>
  <si>
    <t>Pelistör Sensör  Kartı</t>
  </si>
  <si>
    <t xml:space="preserve">HC LEL Pelistör Sensör  Modülü </t>
  </si>
  <si>
    <t xml:space="preserve">60 LEL Pelistör Sensör  Modülü </t>
  </si>
  <si>
    <t>MPS Sensör  Modülü  (Yakında)</t>
  </si>
  <si>
    <t>07 PX Series Verici (Yakında)</t>
  </si>
  <si>
    <t>72 Yarı İletken Sensör  Başlığı</t>
  </si>
  <si>
    <t>90 Yarı İletken Sensör  Başlığı</t>
  </si>
  <si>
    <t>91 Yarı İletken Sensör  Başlığı</t>
  </si>
  <si>
    <t>92 Infrared Sensör  Başlığı</t>
  </si>
  <si>
    <t>93 Infrared Sensör  Başlığı</t>
  </si>
  <si>
    <t>94 Infrared Sensör  Başlığı</t>
  </si>
  <si>
    <t>71 Infrared Sensör  Başlığı</t>
  </si>
  <si>
    <t>HC LEL Infrared Sensör  Başlığı</t>
  </si>
  <si>
    <t>CH4 Vol Infrared Sensör  Başlığı</t>
  </si>
  <si>
    <t>HC LEL Pelistör Sensör  Başlığı</t>
  </si>
  <si>
    <t>60 LEL Pelistör Sensör  Başlığı</t>
  </si>
  <si>
    <t>81 PID Sensör  Başlığı</t>
  </si>
  <si>
    <t>81B PID Sensör  Başlığı</t>
  </si>
  <si>
    <t>MPS Sensör  Başlığı (Yakında)</t>
  </si>
  <si>
    <t>36 Elektrokimyasal Sensör  Başlığı</t>
  </si>
  <si>
    <t>36B Elektrokimyasal Sensör  Başlığı</t>
  </si>
  <si>
    <t>36C Elektrokimyasal Sensör  Başlığı</t>
  </si>
  <si>
    <t>44 Elektrokimyasal Sensör  Başlığı</t>
  </si>
  <si>
    <t>44B Elektrokimyasal Sensör  Başlığı</t>
  </si>
  <si>
    <t>44C Elektrokimyasal Sensör  Başlığı</t>
  </si>
  <si>
    <t>44D Elektrokimyasal Sensör  Başlığı</t>
  </si>
  <si>
    <t>44E Elektrokimyasal Sensör  Başlığı</t>
  </si>
  <si>
    <t>48 Elektrokimyasal Sensör  Başlığı</t>
  </si>
  <si>
    <t>48B Elektrokimyasal Sensör  Başlığı</t>
  </si>
  <si>
    <t>48C Elektrokimyasal Sensör  Başlığı</t>
  </si>
  <si>
    <t>48D Elektrokimyasal Sensör  Başlığı</t>
  </si>
  <si>
    <t>48E Elektrokimyasal Sensör  Başlığı</t>
  </si>
  <si>
    <t>48F Elektrokimyasal Sensör  Başlığı</t>
  </si>
  <si>
    <t>62 Elektrokimyasal Sensör  Başlığı</t>
  </si>
  <si>
    <t>62B Elektrokimyasal Sensör  Başlığı</t>
  </si>
  <si>
    <t>64 Elektrokimyasal Sensör  Başlığı</t>
  </si>
  <si>
    <t>64B Elektrokimyasal Sensör  Başlığı</t>
  </si>
  <si>
    <t>64C Elektrokimyasal Sensör  Başlığı</t>
  </si>
  <si>
    <t>64D Elektrokimyasal Sensör  Başlığı</t>
  </si>
  <si>
    <t>64E Elektrokimyasal Sensör  Başlığı</t>
  </si>
  <si>
    <t>64F Elektrokimyasal Sensör  Başlığı</t>
  </si>
  <si>
    <t>64G Elektrokimyasal Sensör  Başlığı</t>
  </si>
  <si>
    <t>64H Elektrokimyasal Sensör  Başlığı</t>
  </si>
  <si>
    <t>64I Elektrokimyasal Sensör  Başlığı</t>
  </si>
  <si>
    <t>65 Elektrokimyasal Sensör  Başlığı</t>
  </si>
  <si>
    <t>66 Elektrokimyasal Sensör  Başlığı</t>
  </si>
  <si>
    <t>66B Elektrokimyasal Sensör  Başlığı</t>
  </si>
  <si>
    <t>66C Elektrokimyasal Sensör  Başlığı</t>
  </si>
  <si>
    <t>67 Elektrokimyasal Sensör  Başlığı</t>
  </si>
  <si>
    <t>67B Elektrokimyasal Sensör  Başlığı</t>
  </si>
  <si>
    <t>68 Elektrokimyasal Sensör  Başlığı</t>
  </si>
  <si>
    <t>69 Elektrokimyasal Sensör  Başlığı</t>
  </si>
  <si>
    <t>69B Elektrokimyasal Sensör  Başlığı</t>
  </si>
  <si>
    <t>74 Elektrokimyasal Sensör  Başlığı</t>
  </si>
  <si>
    <t>75 Elektrokimyasal  Sensör  Başlığı</t>
  </si>
  <si>
    <t>76 Elektrokimyasal Sensör  Başlığı</t>
  </si>
  <si>
    <t>79 Elektrokimyasal Sensör  Başlığı</t>
  </si>
  <si>
    <t>79B Elektrokimyasal Sensör  Başlığı</t>
  </si>
  <si>
    <t>82 Elektrokimyasal Sensör  Başlığı</t>
  </si>
  <si>
    <t>81B Elektrokimyasal Sensör  Başlığı</t>
  </si>
  <si>
    <t>83 Elektrokimyasal Sensör  Başlığı</t>
  </si>
  <si>
    <t>84 Elektrokimyasal Sensör  Başlığı</t>
  </si>
  <si>
    <t>86 Elektrokimyasal Sensör  Başlığı</t>
  </si>
  <si>
    <t>87 Elektrokimyasal Sensör  Başlığı</t>
  </si>
  <si>
    <t>88 Elektrokimyasal Sensör  Başlığı</t>
  </si>
  <si>
    <t>89 Elektrokimyasal Sensör  Başlığı</t>
  </si>
  <si>
    <t>95 Elektrokimyasal Sensör  Başlığı</t>
  </si>
  <si>
    <t>96 Elektrokimyasal Sensör  Başlığı</t>
  </si>
  <si>
    <t>PX Series Gövde (Dahil Kapak)</t>
  </si>
  <si>
    <t>P Series Kapak</t>
  </si>
  <si>
    <t>01 P Series Verici</t>
  </si>
  <si>
    <t>03 P Series Verici</t>
  </si>
  <si>
    <t>04 P Series Verici</t>
  </si>
  <si>
    <t>05 P Series Verici</t>
  </si>
  <si>
    <t>P Series Gövde (Kapak Dahil)</t>
  </si>
  <si>
    <t>HC LEL Katalitik Sensör Başlığı</t>
  </si>
  <si>
    <t>PE Serisi Gövde (Kapak Dahil)</t>
  </si>
  <si>
    <t>PE Serisi PE Kapak</t>
  </si>
  <si>
    <t>02 PE Serisi Verici</t>
  </si>
  <si>
    <t>PEK Serisi Gövde (Kapak Dahil)</t>
  </si>
  <si>
    <t>PEK Serisi PEK Kapak</t>
  </si>
  <si>
    <t>02 PEK Serisi Verici</t>
  </si>
  <si>
    <t>PC3 Serisi Gövde (Kapak Dahil)</t>
  </si>
  <si>
    <t>PC3 Serisi Kapak</t>
  </si>
  <si>
    <t>01 PC3 Serisi Verici</t>
  </si>
  <si>
    <t>04 PC3 Serisi Verici</t>
  </si>
  <si>
    <t>02 PC3 Serisi Verici</t>
  </si>
  <si>
    <t>SH30 Sensör Başlıkları İçin Sinter (10'lu Paket)</t>
  </si>
  <si>
    <t>S-DP4/DPX004, PPS Manager Panel Transparan Kapak</t>
  </si>
  <si>
    <t xml:space="preserve">DP4 Panel Kartı, Kapak Dahil </t>
  </si>
  <si>
    <t>S-DP8/32, S-DPX008/032/064/128 Panel Transparan Kapak</t>
  </si>
  <si>
    <t>S-DP8/32, S-DPX008/032/064/128 Panel Gövdesi, Kapak Hariç</t>
  </si>
  <si>
    <t>S-DP4/DPX004, PPS Manager Panel Gövde (Kapak Hariç)</t>
  </si>
  <si>
    <t>S-DP32 RS485 Kartı</t>
  </si>
  <si>
    <t>S-DP8 Panel Kartı, Kapak Dahil</t>
  </si>
  <si>
    <t>S-DPX004 Panel Kartı, Kapak Dahil</t>
  </si>
  <si>
    <t>S-DPX008 Panel Kartı, Kapak Dahil</t>
  </si>
  <si>
    <t>S-DP32 Panel Kartı, Kapak Dahil ve RS485 Kartı</t>
  </si>
  <si>
    <t>S-DPX032  Panel Kartı, Kapak Dahil ve RS485 Kartı</t>
  </si>
  <si>
    <t>S-DPX064  Panel Kartı, Kapak Dahil ve RS485 Kartı</t>
  </si>
  <si>
    <t>S-DPX128  Panel Kartı, Kapak Dahil ve RS485 Kartı</t>
  </si>
  <si>
    <t>PPS Manager Güç Kaynağı</t>
  </si>
  <si>
    <t>SV Serisi Gövde</t>
  </si>
  <si>
    <t>92 Infrared Sensör  Modülü</t>
  </si>
  <si>
    <t>93 Infrared Sensör  Modülü</t>
  </si>
  <si>
    <t>94 Infrared Sensör  Modülü</t>
  </si>
  <si>
    <t>71 Infrared Sensör  Modülü</t>
  </si>
  <si>
    <t>HC LEL Infrared Sensör  Modülü</t>
  </si>
  <si>
    <t>CH4 Vol Infrared Sensör  Modülü</t>
  </si>
  <si>
    <t>HC LEL Katalitik Sensör  Modülü</t>
  </si>
  <si>
    <t>60 LEL Katalitik Sensör  Modülü</t>
  </si>
  <si>
    <t>81 PID Sensör  Modülü</t>
  </si>
  <si>
    <t>81B PID Sensör  Modülü</t>
  </si>
  <si>
    <t>36 Elektrokimyasal Sensör  Modülü</t>
  </si>
  <si>
    <t>36B Elektrokimyasal Sensör  Modülü</t>
  </si>
  <si>
    <t>36C Elektrokimyasal Sensör  Modülü</t>
  </si>
  <si>
    <t>44 Elektrokimyasal Sensör  Modülü</t>
  </si>
  <si>
    <t>44B Elektrokimyasal Sensör  Modülü</t>
  </si>
  <si>
    <t>44C Elektrokimyasal Sensör  Modülü</t>
  </si>
  <si>
    <t>44D Elektrokimyasal Sensör  Modülü</t>
  </si>
  <si>
    <t>44E Elektrokimyasal Sensör  Modülü</t>
  </si>
  <si>
    <t>48 Elektrokimyasal Sensör  Modülü</t>
  </si>
  <si>
    <t>48B Elektrokimyasal Sensör  Modülü</t>
  </si>
  <si>
    <t>48C Elektrokimyasal Sensör  Modülü</t>
  </si>
  <si>
    <t>48D Elektrokimyasal Sensör  Modülü</t>
  </si>
  <si>
    <t>48E Elektrokimyasal Sensör  Modülü</t>
  </si>
  <si>
    <t>48F Elektrokimyasal Sensör  Modülü</t>
  </si>
  <si>
    <t>62 Elektrokimyasal Sensör  Modülü</t>
  </si>
  <si>
    <t>62B Elektrokimyasal Sensör  Modülü</t>
  </si>
  <si>
    <t>64 Elektrokimyasal Sensör  Modülü</t>
  </si>
  <si>
    <t>64B Elektrokimyasal Sensör  Modülü</t>
  </si>
  <si>
    <t>64C Elektrokimyasal Sensör  Modülü</t>
  </si>
  <si>
    <t>64D Elektrokimyasal Sensör  Modülü</t>
  </si>
  <si>
    <t>64E Elektrokimyasal Sensör  Modülü</t>
  </si>
  <si>
    <t>64F Elektrokimyasal Sensör  Modülü</t>
  </si>
  <si>
    <t>64G Elektrokimyasal Sensör  Modülü</t>
  </si>
  <si>
    <t>64H Elektrokimyasal Sensör  Modülü</t>
  </si>
  <si>
    <t>64I Elektrokimyasal Sensör  Modülü</t>
  </si>
  <si>
    <t>65 Elektrokimyasal Sensör  Modülü</t>
  </si>
  <si>
    <t>66 Elektrokimyasal Sensör  Modülü</t>
  </si>
  <si>
    <t>66B Elektrokimyasal Sensör  Modülü</t>
  </si>
  <si>
    <t>66C Elektrokimyasal Sensör  Modülü</t>
  </si>
  <si>
    <t>66D Elektrokimyasal Sensör  Modülü</t>
  </si>
  <si>
    <t>67 Elektrokimyasal Sensör  Modülü</t>
  </si>
  <si>
    <t>67B Elektrokimyasal Sensör  Modülü</t>
  </si>
  <si>
    <t>68 Elektrokimyasal Sensör  Modülü</t>
  </si>
  <si>
    <t>69 Elektrokimyasal Sensör  Modülü</t>
  </si>
  <si>
    <t>69B Elektrokimyasal Sensör  Modülü</t>
  </si>
  <si>
    <t>74 Elektrokimyasal Sensör  Modülü</t>
  </si>
  <si>
    <t>75 Elektrokimyasal  Sensör  Modülü</t>
  </si>
  <si>
    <t>76 Elektrokimyasal Sensör  Modülü</t>
  </si>
  <si>
    <t>79 Elektrokimyasal Sensör  Modülü</t>
  </si>
  <si>
    <t>79B Elektrokimyasal Sensör  Modülü</t>
  </si>
  <si>
    <t>82 Elektrokimyasal Sensör  Modülü</t>
  </si>
  <si>
    <t>81B Elektrokimyasal Sensör  Modülü</t>
  </si>
  <si>
    <t>83 Elektrokimyasal Sensör  Modülü</t>
  </si>
  <si>
    <t>84 Elektrokimyasal Sensör  Modülü</t>
  </si>
  <si>
    <t>86 Elektrokimyasal Sensör  Modülü</t>
  </si>
  <si>
    <t>87 Elektrokimyasal Sensör  Modülü</t>
  </si>
  <si>
    <t>88 Elektrokimyasal Sensör  Modülü</t>
  </si>
  <si>
    <t>89 Elektrokimyasal Sensör  Modülü</t>
  </si>
  <si>
    <t>95 Elektrokimyasal Sensör  Modülü</t>
  </si>
  <si>
    <t>96 Elektrokimyasal Sensör  Modülü</t>
  </si>
  <si>
    <t>MPS Sensör  Modülü (Yakında)</t>
  </si>
  <si>
    <t>01 SV Serisi Verici</t>
  </si>
  <si>
    <t>03 SV Serisi Verici</t>
  </si>
  <si>
    <t>04 SV Serisi Verici</t>
  </si>
  <si>
    <t>02 SV Serisi Verici</t>
  </si>
  <si>
    <t>06 SV Serisi Verici</t>
  </si>
  <si>
    <t>07 SV Serisi Verici (Yakında)</t>
  </si>
  <si>
    <t>SV Serisi SVD Ekran</t>
  </si>
  <si>
    <t>Katalitik Sensör  Kartı</t>
  </si>
  <si>
    <t>72 Yarı İletken Sensör  Modülü</t>
  </si>
  <si>
    <t>90 Yarı İletken Sensör  Modülü</t>
  </si>
  <si>
    <t>91 Yarı İletken Sensör  Modülü</t>
  </si>
  <si>
    <t>SV Serisi Dedektörler İçin Filtre (10 Adet)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</si>
</sst>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0.00_-;\-&quot;£&quot;* #,##0.00_-;_-&quot;£&quot;* &quot;-&quot;??_-;_-@_-"/>
    <numFmt numFmtId="165" formatCode="&quot;£&quot;#,##0.00"/>
    <numFmt numFmtId="166" formatCode="0.0000%"/>
  </numFmts>
  <fonts count="34" x14ac:knownFonts="1">
    <font>
      <sz val="11"/>
      <color theme="1"/>
      <name val="Calibri"/>
      <family val="2"/>
      <scheme val="minor"/>
    </font>
    <font>
      <sz val="9"/>
      <color theme="1"/>
      <name val="Arial"/>
      <family val="2"/>
    </font>
    <font>
      <sz val="11"/>
      <color indexed="8"/>
      <name val="Calibri"/>
      <family val="2"/>
    </font>
    <font>
      <b/>
      <sz val="14"/>
      <color indexed="8"/>
      <name val="Arial"/>
      <family val="2"/>
    </font>
    <font>
      <sz val="10"/>
      <name val="Arial"/>
      <family val="2"/>
    </font>
    <font>
      <sz val="10"/>
      <name val="Arial"/>
      <family val="2"/>
    </font>
    <font>
      <sz val="10"/>
      <color indexed="8"/>
      <name val="Arial"/>
      <family val="2"/>
    </font>
    <font>
      <sz val="11"/>
      <color indexed="8"/>
      <name val="Arial"/>
      <family val="2"/>
    </font>
    <font>
      <sz val="11"/>
      <name val="Arial"/>
      <family val="2"/>
    </font>
    <font>
      <b/>
      <sz val="11"/>
      <name val="Arial"/>
      <family val="2"/>
    </font>
    <font>
      <sz val="12"/>
      <name val="Arial"/>
      <family val="2"/>
    </font>
    <font>
      <b/>
      <sz val="18"/>
      <color indexed="9"/>
      <name val="Arial"/>
      <family val="2"/>
    </font>
    <font>
      <b/>
      <sz val="12"/>
      <color indexed="9"/>
      <name val="Arial"/>
      <family val="2"/>
    </font>
    <font>
      <sz val="11"/>
      <color theme="1"/>
      <name val="Calibri"/>
      <family val="2"/>
      <scheme val="minor"/>
    </font>
    <font>
      <sz val="11"/>
      <color theme="1"/>
      <name val="Arial"/>
      <family val="2"/>
    </font>
    <font>
      <sz val="11"/>
      <color theme="1"/>
      <name val="Arial Narrow"/>
      <family val="2"/>
    </font>
    <font>
      <sz val="12"/>
      <color theme="1"/>
      <name val="Arial"/>
      <family val="2"/>
    </font>
    <font>
      <b/>
      <sz val="11"/>
      <color theme="1"/>
      <name val="Arial"/>
      <family val="2"/>
    </font>
    <font>
      <b/>
      <sz val="11"/>
      <color theme="0"/>
      <name val="Arial"/>
      <family val="2"/>
    </font>
    <font>
      <b/>
      <sz val="14"/>
      <color theme="0"/>
      <name val="Arial"/>
      <family val="2"/>
    </font>
    <font>
      <sz val="11"/>
      <color theme="9"/>
      <name val="Arial"/>
      <family val="2"/>
    </font>
    <font>
      <b/>
      <sz val="12"/>
      <color theme="0"/>
      <name val="Arial"/>
      <family val="2"/>
    </font>
    <font>
      <sz val="20"/>
      <color indexed="8"/>
      <name val="Arial Narrow"/>
      <family val="2"/>
    </font>
    <font>
      <sz val="11"/>
      <color indexed="8"/>
      <name val="Arial Narrow"/>
      <family val="2"/>
    </font>
    <font>
      <sz val="16"/>
      <color theme="1"/>
      <name val="Calibri"/>
      <family val="2"/>
      <scheme val="minor"/>
    </font>
    <font>
      <b/>
      <sz val="10"/>
      <color rgb="FF92D050"/>
      <name val="Arial"/>
      <family val="2"/>
    </font>
    <font>
      <sz val="11"/>
      <name val="Arial"/>
      <family val="2"/>
      <charset val="162"/>
    </font>
    <font>
      <sz val="8"/>
      <name val="Calibri"/>
      <family val="2"/>
      <scheme val="minor"/>
    </font>
    <font>
      <sz val="11"/>
      <color theme="1"/>
      <name val="Arial"/>
      <family val="2"/>
      <charset val="162"/>
    </font>
    <font>
      <b/>
      <sz val="12"/>
      <name val="Arial"/>
      <family val="2"/>
    </font>
    <font>
      <b/>
      <i/>
      <sz val="12"/>
      <name val="Arial"/>
      <family val="2"/>
      <charset val="162"/>
    </font>
    <font>
      <i/>
      <sz val="11"/>
      <color theme="0" tint="-0.249977111117893"/>
      <name val="Arial"/>
      <family val="2"/>
      <charset val="162"/>
    </font>
    <font>
      <b/>
      <sz val="18"/>
      <color theme="0"/>
      <name val="Arial"/>
      <family val="2"/>
    </font>
    <font>
      <sz val="10"/>
      <color indexed="64"/>
      <name val="Arial"/>
      <family val="2"/>
      <charset val="162"/>
    </font>
  </fonts>
  <fills count="6">
    <fill>
      <patternFill patternType="none"/>
    </fill>
    <fill>
      <patternFill patternType="gray125"/>
    </fill>
    <fill>
      <patternFill patternType="solid">
        <fgColor indexed="9"/>
        <bgColor indexed="9"/>
      </patternFill>
    </fill>
    <fill>
      <patternFill patternType="solid">
        <fgColor theme="0"/>
        <bgColor indexed="64"/>
      </patternFill>
    </fill>
    <fill>
      <patternFill patternType="solid">
        <fgColor theme="0"/>
        <bgColor indexed="9"/>
      </patternFill>
    </fill>
    <fill>
      <patternFill patternType="solid">
        <fgColor rgb="FF92D050"/>
        <bgColor indexed="64"/>
      </patternFill>
    </fill>
  </fills>
  <borders count="14">
    <border>
      <left/>
      <right/>
      <top/>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s>
  <cellStyleXfs count="841">
    <xf numFmtId="0" fontId="0" fillId="0" borderId="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2" fillId="0" borderId="0" applyFont="0" applyFill="0" applyBorder="0" applyAlignment="0" applyProtection="0"/>
    <xf numFmtId="164" fontId="13"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3"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5" fillId="0" borderId="0"/>
    <xf numFmtId="0" fontId="5"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5" fillId="0" borderId="0"/>
    <xf numFmtId="0" fontId="4" fillId="0" borderId="0"/>
    <xf numFmtId="0" fontId="4" fillId="0" borderId="0"/>
    <xf numFmtId="0" fontId="5" fillId="0" borderId="0"/>
    <xf numFmtId="0" fontId="4" fillId="0" borderId="0"/>
    <xf numFmtId="0" fontId="4" fillId="0" borderId="0"/>
    <xf numFmtId="0" fontId="5" fillId="0" borderId="0"/>
    <xf numFmtId="0" fontId="4" fillId="0" borderId="0"/>
    <xf numFmtId="0" fontId="4"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4" fillId="0" borderId="0"/>
    <xf numFmtId="0" fontId="5" fillId="0" borderId="0"/>
    <xf numFmtId="0" fontId="5" fillId="0" borderId="0"/>
    <xf numFmtId="0" fontId="4" fillId="0" borderId="0"/>
    <xf numFmtId="0" fontId="5"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5" fillId="0" borderId="0"/>
    <xf numFmtId="0" fontId="4" fillId="0" borderId="0"/>
    <xf numFmtId="0" fontId="5" fillId="0" borderId="0"/>
    <xf numFmtId="0" fontId="4" fillId="0" borderId="0"/>
    <xf numFmtId="0" fontId="5" fillId="0" borderId="0"/>
    <xf numFmtId="0" fontId="4" fillId="0" borderId="0"/>
    <xf numFmtId="0" fontId="5"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3"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1" fillId="0" borderId="0"/>
    <xf numFmtId="164" fontId="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9" fontId="13"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33" fillId="0" borderId="0"/>
  </cellStyleXfs>
  <cellXfs count="95">
    <xf numFmtId="0" fontId="0" fillId="0" borderId="0" xfId="0"/>
    <xf numFmtId="0" fontId="14" fillId="0" borderId="0" xfId="0" applyFont="1"/>
    <xf numFmtId="1" fontId="14" fillId="0" borderId="0" xfId="0" applyNumberFormat="1" applyFont="1"/>
    <xf numFmtId="0" fontId="10" fillId="0" borderId="0" xfId="0" applyFont="1" applyAlignment="1">
      <alignment horizontal="center"/>
    </xf>
    <xf numFmtId="0" fontId="14" fillId="0" borderId="0" xfId="0" applyFont="1" applyAlignment="1">
      <alignment wrapText="1"/>
    </xf>
    <xf numFmtId="0" fontId="0" fillId="0" borderId="0" xfId="0" applyAlignment="1">
      <alignment wrapText="1"/>
    </xf>
    <xf numFmtId="1" fontId="10" fillId="0" borderId="0" xfId="0" applyNumberFormat="1" applyFont="1" applyAlignment="1">
      <alignment horizontal="center"/>
    </xf>
    <xf numFmtId="0" fontId="22" fillId="0" borderId="0" xfId="0" applyFont="1"/>
    <xf numFmtId="0" fontId="7" fillId="3" borderId="0" xfId="0" applyFont="1" applyFill="1"/>
    <xf numFmtId="0" fontId="23" fillId="3" borderId="0" xfId="0" applyFont="1" applyFill="1"/>
    <xf numFmtId="0" fontId="23" fillId="0" borderId="0" xfId="0" applyFont="1"/>
    <xf numFmtId="0" fontId="6" fillId="0" borderId="0" xfId="0" applyFont="1"/>
    <xf numFmtId="0" fontId="15" fillId="3" borderId="0" xfId="0" applyFont="1" applyFill="1" applyAlignment="1">
      <alignment horizontal="center"/>
    </xf>
    <xf numFmtId="165" fontId="7" fillId="0" borderId="0" xfId="215" applyNumberFormat="1" applyFont="1" applyAlignment="1">
      <alignment horizontal="left" vertical="top"/>
    </xf>
    <xf numFmtId="0" fontId="7" fillId="0" borderId="0" xfId="215" applyFont="1" applyAlignment="1">
      <alignment horizontal="left" vertical="top"/>
    </xf>
    <xf numFmtId="9" fontId="10" fillId="0" borderId="0" xfId="0" applyNumberFormat="1" applyFont="1" applyAlignment="1">
      <alignment horizontal="center"/>
    </xf>
    <xf numFmtId="0" fontId="10" fillId="0" borderId="0" xfId="0" applyFont="1"/>
    <xf numFmtId="0" fontId="10" fillId="0" borderId="0" xfId="0" applyFont="1" applyAlignment="1">
      <alignment horizontal="center" wrapText="1"/>
    </xf>
    <xf numFmtId="0" fontId="19" fillId="0" borderId="0" xfId="0" applyFont="1"/>
    <xf numFmtId="0" fontId="18" fillId="0" borderId="0" xfId="0" applyFont="1"/>
    <xf numFmtId="0" fontId="20" fillId="0" borderId="0" xfId="0" applyFont="1"/>
    <xf numFmtId="0" fontId="10" fillId="0" borderId="0" xfId="0" applyFont="1" applyAlignment="1">
      <alignment horizontal="left"/>
    </xf>
    <xf numFmtId="0" fontId="8" fillId="0" borderId="0" xfId="0" applyFont="1"/>
    <xf numFmtId="0" fontId="10" fillId="0" borderId="0" xfId="0" applyFont="1" applyAlignment="1">
      <alignment horizontal="center" vertical="top" wrapText="1"/>
    </xf>
    <xf numFmtId="1" fontId="8" fillId="0" borderId="0" xfId="0" applyNumberFormat="1" applyFont="1"/>
    <xf numFmtId="0" fontId="24" fillId="0" borderId="0" xfId="0" applyFont="1" applyAlignment="1">
      <alignment vertical="top"/>
    </xf>
    <xf numFmtId="9" fontId="10" fillId="0" borderId="0" xfId="380" applyFont="1" applyFill="1" applyBorder="1" applyAlignment="1" applyProtection="1">
      <alignment horizontal="center"/>
    </xf>
    <xf numFmtId="9" fontId="15" fillId="3" borderId="0" xfId="0" applyNumberFormat="1" applyFont="1" applyFill="1" applyAlignment="1">
      <alignment horizontal="center"/>
    </xf>
    <xf numFmtId="0" fontId="9" fillId="3" borderId="0" xfId="0" applyFont="1" applyFill="1"/>
    <xf numFmtId="9" fontId="14" fillId="3" borderId="0" xfId="215" applyNumberFormat="1" applyFont="1" applyFill="1" applyAlignment="1">
      <alignment horizontal="center" vertical="top"/>
    </xf>
    <xf numFmtId="2" fontId="23" fillId="3" borderId="0" xfId="49" applyNumberFormat="1" applyFont="1" applyFill="1" applyAlignment="1">
      <alignment horizontal="center" vertical="top"/>
    </xf>
    <xf numFmtId="2" fontId="23" fillId="3" borderId="0" xfId="0" applyNumberFormat="1" applyFont="1" applyFill="1" applyAlignment="1">
      <alignment horizontal="center"/>
    </xf>
    <xf numFmtId="1" fontId="8" fillId="4" borderId="2" xfId="49" applyNumberFormat="1" applyFont="1" applyFill="1" applyBorder="1" applyAlignment="1" applyProtection="1">
      <alignment horizontal="center" vertical="center"/>
    </xf>
    <xf numFmtId="0" fontId="14" fillId="0" borderId="5" xfId="0" applyFont="1" applyBorder="1" applyAlignment="1">
      <alignment horizontal="justify" vertical="top" wrapText="1"/>
    </xf>
    <xf numFmtId="0" fontId="16" fillId="0" borderId="0" xfId="0" applyFont="1" applyAlignment="1">
      <alignment horizontal="center" vertical="center"/>
    </xf>
    <xf numFmtId="0" fontId="10" fillId="0" borderId="0" xfId="0" applyFont="1" applyAlignment="1">
      <alignment vertical="center" wrapText="1"/>
    </xf>
    <xf numFmtId="0" fontId="14" fillId="0" borderId="0" xfId="0" applyFont="1" applyAlignment="1">
      <alignment horizontal="justify" vertical="top" wrapText="1"/>
    </xf>
    <xf numFmtId="0" fontId="17" fillId="0" borderId="0" xfId="0" applyFont="1" applyAlignment="1">
      <alignment horizontal="justify" vertical="top" wrapText="1"/>
    </xf>
    <xf numFmtId="9" fontId="14" fillId="0" borderId="0" xfId="0" applyNumberFormat="1" applyFont="1" applyAlignment="1">
      <alignment horizontal="justify" vertical="top" wrapText="1"/>
    </xf>
    <xf numFmtId="0" fontId="18" fillId="3" borderId="0" xfId="0" applyFont="1" applyFill="1"/>
    <xf numFmtId="3" fontId="7" fillId="0" borderId="0" xfId="215" applyNumberFormat="1" applyFont="1" applyAlignment="1">
      <alignment horizontal="center" vertical="top"/>
    </xf>
    <xf numFmtId="2" fontId="14" fillId="0" borderId="0" xfId="0" applyNumberFormat="1" applyFont="1" applyAlignment="1">
      <alignment horizontal="justify" vertical="top" wrapText="1"/>
    </xf>
    <xf numFmtId="0" fontId="14" fillId="0" borderId="6" xfId="0" applyFont="1" applyBorder="1" applyAlignment="1">
      <alignment horizontal="center" vertical="top" wrapText="1"/>
    </xf>
    <xf numFmtId="9" fontId="8" fillId="0" borderId="2" xfId="49" applyNumberFormat="1" applyFont="1" applyFill="1" applyBorder="1" applyAlignment="1" applyProtection="1">
      <alignment horizontal="center" vertical="center"/>
    </xf>
    <xf numFmtId="0" fontId="8" fillId="4" borderId="1" xfId="208" applyFont="1" applyFill="1" applyBorder="1" applyAlignment="1">
      <alignment horizontal="left" vertical="center"/>
    </xf>
    <xf numFmtId="0" fontId="7" fillId="0" borderId="0" xfId="0" applyFont="1" applyAlignment="1">
      <alignment vertical="center"/>
    </xf>
    <xf numFmtId="0" fontId="8" fillId="4" borderId="2" xfId="311" applyFont="1" applyFill="1" applyBorder="1" applyAlignment="1">
      <alignment horizontal="left" vertical="center" wrapText="1"/>
    </xf>
    <xf numFmtId="0" fontId="11" fillId="5" borderId="0" xfId="54" applyFont="1" applyFill="1" applyBorder="1" applyAlignment="1" applyProtection="1">
      <alignment vertical="center" wrapText="1"/>
    </xf>
    <xf numFmtId="2" fontId="21" fillId="5" borderId="0" xfId="54" applyNumberFormat="1" applyFont="1" applyFill="1" applyBorder="1" applyAlignment="1" applyProtection="1">
      <alignment horizontal="right" vertical="center"/>
    </xf>
    <xf numFmtId="165" fontId="25" fillId="4" borderId="1" xfId="0" applyNumberFormat="1" applyFont="1" applyFill="1" applyBorder="1" applyAlignment="1">
      <alignment horizontal="left" vertical="top"/>
    </xf>
    <xf numFmtId="165" fontId="25" fillId="4" borderId="2" xfId="0" applyNumberFormat="1" applyFont="1" applyFill="1" applyBorder="1" applyAlignment="1">
      <alignment horizontal="left" vertical="top"/>
    </xf>
    <xf numFmtId="2" fontId="25" fillId="3" borderId="1" xfId="49" applyNumberFormat="1" applyFont="1" applyFill="1" applyBorder="1" applyAlignment="1">
      <alignment horizontal="center" vertical="top" wrapText="1"/>
    </xf>
    <xf numFmtId="9" fontId="25" fillId="2" borderId="1" xfId="0" applyNumberFormat="1" applyFont="1" applyFill="1" applyBorder="1" applyAlignment="1">
      <alignment horizontal="center" vertical="top" wrapText="1"/>
    </xf>
    <xf numFmtId="9" fontId="25" fillId="2" borderId="2" xfId="0" applyNumberFormat="1" applyFont="1" applyFill="1" applyBorder="1" applyAlignment="1">
      <alignment horizontal="center" vertical="top" wrapText="1"/>
    </xf>
    <xf numFmtId="165" fontId="25" fillId="0" borderId="2" xfId="0" applyNumberFormat="1" applyFont="1" applyBorder="1" applyAlignment="1">
      <alignment horizontal="center" vertical="center" wrapText="1"/>
    </xf>
    <xf numFmtId="0" fontId="17" fillId="5" borderId="3" xfId="0" applyFont="1" applyFill="1" applyBorder="1" applyAlignment="1">
      <alignment horizontal="justify" vertical="top" wrapText="1"/>
    </xf>
    <xf numFmtId="0" fontId="17" fillId="5" borderId="4" xfId="0" applyFont="1" applyFill="1" applyBorder="1" applyAlignment="1">
      <alignment horizontal="center" vertical="top" wrapText="1"/>
    </xf>
    <xf numFmtId="0" fontId="26" fillId="4" borderId="1" xfId="208" applyFont="1" applyFill="1" applyBorder="1" applyAlignment="1">
      <alignment horizontal="left" vertical="center"/>
    </xf>
    <xf numFmtId="10" fontId="8" fillId="0" borderId="1" xfId="49" applyNumberFormat="1" applyFont="1" applyFill="1" applyBorder="1" applyAlignment="1" applyProtection="1">
      <alignment horizontal="center" vertical="center"/>
    </xf>
    <xf numFmtId="10" fontId="8" fillId="3" borderId="1" xfId="49" applyNumberFormat="1" applyFont="1" applyFill="1" applyBorder="1" applyAlignment="1" applyProtection="1">
      <alignment horizontal="center" vertical="center"/>
    </xf>
    <xf numFmtId="9" fontId="8" fillId="3" borderId="2" xfId="49" applyNumberFormat="1" applyFont="1" applyFill="1" applyBorder="1" applyAlignment="1" applyProtection="1">
      <alignment horizontal="center" vertical="center"/>
    </xf>
    <xf numFmtId="0" fontId="7" fillId="3" borderId="0" xfId="0" applyFont="1" applyFill="1" applyAlignment="1">
      <alignment vertical="center"/>
    </xf>
    <xf numFmtId="0" fontId="8" fillId="4" borderId="0" xfId="208" applyFont="1" applyFill="1" applyAlignment="1">
      <alignment horizontal="left" vertical="center"/>
    </xf>
    <xf numFmtId="0" fontId="8" fillId="4" borderId="0" xfId="311" applyFont="1" applyFill="1" applyAlignment="1">
      <alignment horizontal="left" vertical="center" wrapText="1"/>
    </xf>
    <xf numFmtId="2" fontId="8" fillId="4" borderId="0" xfId="49" applyNumberFormat="1" applyFont="1" applyFill="1" applyBorder="1" applyAlignment="1" applyProtection="1">
      <alignment horizontal="center" vertical="center"/>
    </xf>
    <xf numFmtId="2" fontId="8" fillId="4" borderId="0" xfId="311" applyNumberFormat="1" applyFont="1" applyFill="1" applyAlignment="1">
      <alignment horizontal="center" vertical="center"/>
    </xf>
    <xf numFmtId="10" fontId="8" fillId="0" borderId="0" xfId="49" applyNumberFormat="1" applyFont="1" applyFill="1" applyBorder="1" applyAlignment="1" applyProtection="1">
      <alignment horizontal="center" vertical="center"/>
    </xf>
    <xf numFmtId="9" fontId="8" fillId="0" borderId="0" xfId="49" applyNumberFormat="1" applyFont="1" applyFill="1" applyBorder="1" applyAlignment="1" applyProtection="1">
      <alignment horizontal="center" vertical="center"/>
    </xf>
    <xf numFmtId="1" fontId="8" fillId="4" borderId="0" xfId="49" applyNumberFormat="1" applyFont="1" applyFill="1" applyBorder="1" applyAlignment="1" applyProtection="1">
      <alignment horizontal="center" vertical="center"/>
    </xf>
    <xf numFmtId="0" fontId="8" fillId="4" borderId="2" xfId="208" applyFont="1" applyFill="1" applyBorder="1" applyAlignment="1">
      <alignment horizontal="left" vertical="center"/>
    </xf>
    <xf numFmtId="0" fontId="8" fillId="4" borderId="2" xfId="208" applyFont="1" applyFill="1" applyBorder="1" applyAlignment="1">
      <alignment horizontal="left" vertical="center" wrapText="1"/>
    </xf>
    <xf numFmtId="9" fontId="14" fillId="0" borderId="6" xfId="790" applyFont="1" applyBorder="1" applyAlignment="1">
      <alignment horizontal="center" vertical="top" wrapText="1"/>
    </xf>
    <xf numFmtId="0" fontId="19" fillId="0" borderId="0" xfId="0" applyFont="1" applyAlignment="1">
      <alignment vertical="center"/>
    </xf>
    <xf numFmtId="0" fontId="28" fillId="0" borderId="0" xfId="0" applyFont="1" applyAlignment="1">
      <alignment vertical="top" wrapText="1"/>
    </xf>
    <xf numFmtId="0" fontId="14" fillId="0" borderId="0" xfId="0" applyFont="1" applyAlignment="1">
      <alignment vertical="top" wrapText="1"/>
    </xf>
    <xf numFmtId="166" fontId="0" fillId="0" borderId="0" xfId="0" applyNumberFormat="1"/>
    <xf numFmtId="0" fontId="17" fillId="5" borderId="3" xfId="0" applyFont="1" applyFill="1" applyBorder="1" applyAlignment="1">
      <alignment horizontal="center" vertical="top" wrapText="1"/>
    </xf>
    <xf numFmtId="2" fontId="8" fillId="4" borderId="1" xfId="311" applyNumberFormat="1" applyFont="1" applyFill="1" applyBorder="1" applyAlignment="1">
      <alignment horizontal="center" vertical="center"/>
    </xf>
    <xf numFmtId="2" fontId="8" fillId="4" borderId="1" xfId="49" applyNumberFormat="1" applyFont="1" applyFill="1" applyBorder="1" applyAlignment="1" applyProtection="1">
      <alignment horizontal="center" vertical="center"/>
    </xf>
    <xf numFmtId="2" fontId="8" fillId="0" borderId="1" xfId="49" applyNumberFormat="1" applyFont="1" applyFill="1" applyBorder="1" applyAlignment="1" applyProtection="1">
      <alignment horizontal="center" vertical="center"/>
    </xf>
    <xf numFmtId="2" fontId="8" fillId="0" borderId="1" xfId="311" applyNumberFormat="1" applyFont="1" applyBorder="1" applyAlignment="1">
      <alignment horizontal="center" vertical="center"/>
    </xf>
    <xf numFmtId="0" fontId="29" fillId="0" borderId="0" xfId="0" applyFont="1" applyAlignment="1">
      <alignment horizontal="center" vertical="center" wrapText="1"/>
    </xf>
    <xf numFmtId="0" fontId="29" fillId="0" borderId="0" xfId="0" applyFont="1" applyAlignment="1">
      <alignment horizontal="center" vertical="center"/>
    </xf>
    <xf numFmtId="0" fontId="31" fillId="0" borderId="0" xfId="0" applyFont="1" applyAlignment="1">
      <alignment horizontal="center" wrapText="1"/>
    </xf>
    <xf numFmtId="0" fontId="14" fillId="0" borderId="7" xfId="0" applyFont="1" applyBorder="1" applyAlignment="1">
      <alignment horizontal="left" vertical="top" wrapText="1"/>
    </xf>
    <xf numFmtId="0" fontId="14" fillId="0" borderId="8" xfId="0" applyFont="1" applyBorder="1" applyAlignment="1">
      <alignment horizontal="left" vertical="top" wrapText="1"/>
    </xf>
    <xf numFmtId="0" fontId="14" fillId="0" borderId="9" xfId="0" applyFont="1" applyBorder="1" applyAlignment="1">
      <alignment horizontal="left" vertical="top" wrapText="1"/>
    </xf>
    <xf numFmtId="0" fontId="14" fillId="0" borderId="10" xfId="0" applyFont="1" applyBorder="1" applyAlignment="1">
      <alignment horizontal="left" vertical="top" wrapText="1"/>
    </xf>
    <xf numFmtId="0" fontId="14" fillId="0" borderId="0" xfId="0" applyFont="1" applyAlignment="1">
      <alignment horizontal="left" vertical="top"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4" fillId="0" borderId="13" xfId="0" applyFont="1" applyBorder="1" applyAlignment="1">
      <alignment horizontal="left" vertical="top" wrapText="1"/>
    </xf>
    <xf numFmtId="0" fontId="14" fillId="0" borderId="6" xfId="0" applyFont="1" applyBorder="1" applyAlignment="1">
      <alignment horizontal="left" vertical="top" wrapText="1"/>
    </xf>
    <xf numFmtId="0" fontId="32" fillId="5" borderId="0" xfId="0" applyFont="1" applyFill="1" applyAlignment="1">
      <alignment horizontal="left" vertical="center"/>
    </xf>
    <xf numFmtId="0" fontId="12" fillId="5" borderId="0" xfId="54" applyFont="1" applyFill="1" applyBorder="1" applyAlignment="1" applyProtection="1">
      <alignment vertical="center" wrapText="1"/>
    </xf>
  </cellXfs>
  <cellStyles count="841">
    <cellStyle name="Comma 2" xfId="1" xr:uid="{00000000-0005-0000-0000-000000000000}"/>
    <cellStyle name="Comma 2 10" xfId="2" xr:uid="{00000000-0005-0000-0000-000001000000}"/>
    <cellStyle name="Comma 2 10 2" xfId="3" xr:uid="{00000000-0005-0000-0000-000002000000}"/>
    <cellStyle name="Comma 2 10 2 2" xfId="793" xr:uid="{FDFC514E-8B51-4D82-8145-28216DB81CFF}"/>
    <cellStyle name="Comma 2 10 3" xfId="792" xr:uid="{3C11346D-543F-44FC-90F5-7305210E56B6}"/>
    <cellStyle name="Comma 2 11" xfId="4" xr:uid="{00000000-0005-0000-0000-000003000000}"/>
    <cellStyle name="Comma 2 11 2" xfId="794" xr:uid="{CA81FF0C-C66E-44EC-9095-80E7FD961833}"/>
    <cellStyle name="Comma 2 12" xfId="5" xr:uid="{00000000-0005-0000-0000-000004000000}"/>
    <cellStyle name="Comma 2 12 2" xfId="795" xr:uid="{F235FA63-9D7D-4E48-A457-B957E66EB28E}"/>
    <cellStyle name="Comma 2 13" xfId="6" xr:uid="{00000000-0005-0000-0000-000005000000}"/>
    <cellStyle name="Comma 2 13 2" xfId="796" xr:uid="{5E29BDF1-9BF2-4006-B6EB-AE18F24E70F4}"/>
    <cellStyle name="Comma 2 14" xfId="7" xr:uid="{00000000-0005-0000-0000-000006000000}"/>
    <cellStyle name="Comma 2 14 2" xfId="797" xr:uid="{810F26CC-AE0D-4ED7-AFC1-F66ACB57E3AC}"/>
    <cellStyle name="Comma 2 15" xfId="8" xr:uid="{00000000-0005-0000-0000-000007000000}"/>
    <cellStyle name="Comma 2 15 2" xfId="798" xr:uid="{8A8E6672-C955-4D88-A402-3973E59F6F55}"/>
    <cellStyle name="Comma 2 16" xfId="9" xr:uid="{00000000-0005-0000-0000-000008000000}"/>
    <cellStyle name="Comma 2 16 2" xfId="799" xr:uid="{F788A704-77EB-42B0-B921-118FA2D7754B}"/>
    <cellStyle name="Comma 2 17" xfId="10" xr:uid="{00000000-0005-0000-0000-000009000000}"/>
    <cellStyle name="Comma 2 17 2" xfId="800" xr:uid="{DBDCF72A-FD7B-408B-8DB3-EC7E946115F5}"/>
    <cellStyle name="Comma 2 18" xfId="11" xr:uid="{00000000-0005-0000-0000-00000A000000}"/>
    <cellStyle name="Comma 2 18 2" xfId="801" xr:uid="{DFFBFD25-1B5C-4946-A11A-079D3A5FC99A}"/>
    <cellStyle name="Comma 2 19" xfId="12" xr:uid="{00000000-0005-0000-0000-00000B000000}"/>
    <cellStyle name="Comma 2 19 2" xfId="802" xr:uid="{C6534FBD-22C5-459B-AB15-2CC89C1A3C70}"/>
    <cellStyle name="Comma 2 2" xfId="13" xr:uid="{00000000-0005-0000-0000-00000C000000}"/>
    <cellStyle name="Comma 2 2 2" xfId="803" xr:uid="{B7EE9CF8-369E-4777-9339-8D37CD42C985}"/>
    <cellStyle name="Comma 2 20" xfId="14" xr:uid="{00000000-0005-0000-0000-00000D000000}"/>
    <cellStyle name="Comma 2 20 2" xfId="804" xr:uid="{C75AEC4C-365E-4F90-BC53-E6563EF7D012}"/>
    <cellStyle name="Comma 2 21" xfId="15" xr:uid="{00000000-0005-0000-0000-00000E000000}"/>
    <cellStyle name="Comma 2 21 2" xfId="805" xr:uid="{3A5CD67F-A67D-4A76-81FE-C7A8C3380F35}"/>
    <cellStyle name="Comma 2 22" xfId="16" xr:uid="{00000000-0005-0000-0000-00000F000000}"/>
    <cellStyle name="Comma 2 22 2" xfId="806" xr:uid="{F53222D5-AA27-454E-98E9-5D32A1CAAC79}"/>
    <cellStyle name="Comma 2 23" xfId="17" xr:uid="{00000000-0005-0000-0000-000010000000}"/>
    <cellStyle name="Comma 2 23 2" xfId="807" xr:uid="{024FC085-E9A4-426A-984A-5D9011861DA6}"/>
    <cellStyle name="Comma 2 24" xfId="18" xr:uid="{00000000-0005-0000-0000-000011000000}"/>
    <cellStyle name="Comma 2 24 2" xfId="808" xr:uid="{20045748-82ED-4024-ABE0-421C06492066}"/>
    <cellStyle name="Comma 2 25" xfId="19" xr:uid="{00000000-0005-0000-0000-000012000000}"/>
    <cellStyle name="Comma 2 25 2" xfId="809" xr:uid="{E41175AA-9603-4A11-A805-BC23D6E177D7}"/>
    <cellStyle name="Comma 2 26" xfId="20" xr:uid="{00000000-0005-0000-0000-000013000000}"/>
    <cellStyle name="Comma 2 26 2" xfId="810" xr:uid="{FCA52884-F546-45EF-B9A3-8AD49F26AC39}"/>
    <cellStyle name="Comma 2 27" xfId="21" xr:uid="{00000000-0005-0000-0000-000014000000}"/>
    <cellStyle name="Comma 2 27 2" xfId="811" xr:uid="{8929177C-6153-4E0E-9B65-543EC540ACC5}"/>
    <cellStyle name="Comma 2 28" xfId="22" xr:uid="{00000000-0005-0000-0000-000015000000}"/>
    <cellStyle name="Comma 2 28 2" xfId="812" xr:uid="{EFC8F76A-4A4A-4A74-BF77-4BF993FAFB36}"/>
    <cellStyle name="Comma 2 29" xfId="23" xr:uid="{00000000-0005-0000-0000-000016000000}"/>
    <cellStyle name="Comma 2 29 2" xfId="813" xr:uid="{F9C484CA-34F4-4332-A33E-1C2E32823A5E}"/>
    <cellStyle name="Comma 2 3" xfId="24" xr:uid="{00000000-0005-0000-0000-000017000000}"/>
    <cellStyle name="Comma 2 3 2" xfId="814" xr:uid="{97215B37-C650-4B74-AEB1-C46DBAFC3309}"/>
    <cellStyle name="Comma 2 30" xfId="25" xr:uid="{00000000-0005-0000-0000-000018000000}"/>
    <cellStyle name="Comma 2 30 2" xfId="815" xr:uid="{A7E5340F-26B0-4CB6-BC90-CBB19A3A115C}"/>
    <cellStyle name="Comma 2 31" xfId="26" xr:uid="{00000000-0005-0000-0000-000019000000}"/>
    <cellStyle name="Comma 2 31 2" xfId="816" xr:uid="{DA5CC8DE-E0EF-442B-AA34-1AEC872AD24C}"/>
    <cellStyle name="Comma 2 32" xfId="27" xr:uid="{00000000-0005-0000-0000-00001A000000}"/>
    <cellStyle name="Comma 2 32 2" xfId="817" xr:uid="{D419988C-0696-48ED-BE2F-1C36430C0F9B}"/>
    <cellStyle name="Comma 2 33" xfId="28" xr:uid="{00000000-0005-0000-0000-00001B000000}"/>
    <cellStyle name="Comma 2 33 2" xfId="818" xr:uid="{70CC17E9-02E6-4138-B7D7-B8CB5EFE6598}"/>
    <cellStyle name="Comma 2 34" xfId="29" xr:uid="{00000000-0005-0000-0000-00001C000000}"/>
    <cellStyle name="Comma 2 34 2" xfId="819" xr:uid="{0557EB38-D7A1-417F-B323-E3EC5C8C983A}"/>
    <cellStyle name="Comma 2 35" xfId="30" xr:uid="{00000000-0005-0000-0000-00001D000000}"/>
    <cellStyle name="Comma 2 35 2" xfId="820" xr:uid="{2FC86DAF-228D-442F-8D37-4F280A2B72E9}"/>
    <cellStyle name="Comma 2 36" xfId="31" xr:uid="{00000000-0005-0000-0000-00001E000000}"/>
    <cellStyle name="Comma 2 36 2" xfId="821" xr:uid="{BC7F3142-0710-4EFC-A8B3-D007A111BAF3}"/>
    <cellStyle name="Comma 2 37" xfId="791" xr:uid="{8AABE11C-13B7-4764-B665-1400136BC574}"/>
    <cellStyle name="Comma 2 4" xfId="32" xr:uid="{00000000-0005-0000-0000-00001F000000}"/>
    <cellStyle name="Comma 2 4 2" xfId="822" xr:uid="{4000A0DA-242F-43C5-B8E5-32EF3C2D08D5}"/>
    <cellStyle name="Comma 2 5" xfId="33" xr:uid="{00000000-0005-0000-0000-000020000000}"/>
    <cellStyle name="Comma 2 5 2" xfId="823" xr:uid="{28098A8E-0D63-46FC-B14D-A0EEDBBA1C5C}"/>
    <cellStyle name="Comma 2 6" xfId="34" xr:uid="{00000000-0005-0000-0000-000021000000}"/>
    <cellStyle name="Comma 2 6 2" xfId="824" xr:uid="{A38BD627-B2E0-4340-823D-26B7D7461D1A}"/>
    <cellStyle name="Comma 2 7" xfId="35" xr:uid="{00000000-0005-0000-0000-000022000000}"/>
    <cellStyle name="Comma 2 7 2" xfId="825" xr:uid="{A6077E42-DC8F-42B3-9903-35F930555B2C}"/>
    <cellStyle name="Comma 2 8" xfId="36" xr:uid="{00000000-0005-0000-0000-000023000000}"/>
    <cellStyle name="Comma 2 8 2" xfId="826" xr:uid="{B7F2F270-45E6-496B-9599-C724EA4DF3A5}"/>
    <cellStyle name="Comma 2 9" xfId="37" xr:uid="{00000000-0005-0000-0000-000024000000}"/>
    <cellStyle name="Comma 2 9 2" xfId="827" xr:uid="{3F08C627-DFA9-4F3E-8AED-44A8B42FEA46}"/>
    <cellStyle name="Comma 28" xfId="38" xr:uid="{00000000-0005-0000-0000-000025000000}"/>
    <cellStyle name="Comma 28 2" xfId="406" xr:uid="{00000000-0005-0000-0000-000026000000}"/>
    <cellStyle name="Comma 28 2 2" xfId="839" xr:uid="{ABF5BBC0-19CB-4DC4-BF83-9483CD2EB49F}"/>
    <cellStyle name="Comma 28 3" xfId="828" xr:uid="{F6A8E26A-15CC-4AD2-B41A-01884C2F3167}"/>
    <cellStyle name="Comma 3" xfId="39" xr:uid="{00000000-0005-0000-0000-000027000000}"/>
    <cellStyle name="Comma 3 2" xfId="829" xr:uid="{E7E01D9A-28A4-47EF-A88E-C89C66428F30}"/>
    <cellStyle name="Comma 30" xfId="40" xr:uid="{00000000-0005-0000-0000-000028000000}"/>
    <cellStyle name="Comma 30 2" xfId="41" xr:uid="{00000000-0005-0000-0000-000029000000}"/>
    <cellStyle name="Comma 30 2 2" xfId="831" xr:uid="{679F94F1-369C-4355-8A90-236DD42E1A7C}"/>
    <cellStyle name="Comma 30 3" xfId="830" xr:uid="{59F2CD99-C186-42B7-91B0-4721A5380F3B}"/>
    <cellStyle name="Comma 36" xfId="42" xr:uid="{00000000-0005-0000-0000-00002A000000}"/>
    <cellStyle name="Comma 36 2" xfId="43" xr:uid="{00000000-0005-0000-0000-00002B000000}"/>
    <cellStyle name="Comma 36 2 2" xfId="833" xr:uid="{D5A46D7B-3BEF-4237-A485-B22B607037AF}"/>
    <cellStyle name="Comma 36 3" xfId="832" xr:uid="{E3EF3109-1167-4832-9106-E1A84EE7D2F4}"/>
    <cellStyle name="Comma 41" xfId="44" xr:uid="{00000000-0005-0000-0000-00002C000000}"/>
    <cellStyle name="Comma 41 2" xfId="45" xr:uid="{00000000-0005-0000-0000-00002D000000}"/>
    <cellStyle name="Comma 41 2 2" xfId="835" xr:uid="{72CCAE2E-848F-4B8D-93BB-2F970B1E616B}"/>
    <cellStyle name="Comma 41 3" xfId="834" xr:uid="{D0D37849-072B-4419-8F8E-5DFCEA2781E1}"/>
    <cellStyle name="Comma 45" xfId="46" xr:uid="{00000000-0005-0000-0000-00002E000000}"/>
    <cellStyle name="Comma 45 2" xfId="836" xr:uid="{C7984D0D-72E1-484E-909C-864BAE9DF696}"/>
    <cellStyle name="Comma 70" xfId="47" xr:uid="{00000000-0005-0000-0000-00002F000000}"/>
    <cellStyle name="Comma 70 2" xfId="837" xr:uid="{638D8732-ED29-4A45-915F-D3960C97F100}"/>
    <cellStyle name="Comma 8" xfId="48" xr:uid="{00000000-0005-0000-0000-000030000000}"/>
    <cellStyle name="Comma 8 2" xfId="838" xr:uid="{9CA14BCB-0AE4-4A32-92D6-AC51C28C2283}"/>
    <cellStyle name="Currency 2" xfId="49" xr:uid="{00000000-0005-0000-0000-000032000000}"/>
    <cellStyle name="Currency 3" xfId="50" xr:uid="{00000000-0005-0000-0000-000033000000}"/>
    <cellStyle name="Currency 30" xfId="51" xr:uid="{00000000-0005-0000-0000-000034000000}"/>
    <cellStyle name="Currency 4" xfId="656" xr:uid="{00000000-0005-0000-0000-000035000000}"/>
    <cellStyle name="Currency 8" xfId="52" xr:uid="{00000000-0005-0000-0000-000036000000}"/>
    <cellStyle name="Currency 8 2" xfId="53" xr:uid="{00000000-0005-0000-0000-000037000000}"/>
    <cellStyle name="Köprü" xfId="54" builtinId="8"/>
    <cellStyle name="Normal" xfId="0" builtinId="0"/>
    <cellStyle name="Normal 10" xfId="55" xr:uid="{00000000-0005-0000-0000-00003A000000}"/>
    <cellStyle name="Normal 10 2" xfId="56" xr:uid="{00000000-0005-0000-0000-00003B000000}"/>
    <cellStyle name="Normal 100" xfId="57" xr:uid="{00000000-0005-0000-0000-00003C000000}"/>
    <cellStyle name="Normal 101" xfId="58" xr:uid="{00000000-0005-0000-0000-00003D000000}"/>
    <cellStyle name="Normal 103" xfId="59" xr:uid="{00000000-0005-0000-0000-00003E000000}"/>
    <cellStyle name="Normal 104" xfId="60" xr:uid="{00000000-0005-0000-0000-00003F000000}"/>
    <cellStyle name="Normal 105" xfId="61" xr:uid="{00000000-0005-0000-0000-000040000000}"/>
    <cellStyle name="Normal 106" xfId="62" xr:uid="{00000000-0005-0000-0000-000041000000}"/>
    <cellStyle name="Normal 108" xfId="63" xr:uid="{00000000-0005-0000-0000-000042000000}"/>
    <cellStyle name="Normal 11" xfId="64" xr:uid="{00000000-0005-0000-0000-000043000000}"/>
    <cellStyle name="Normal 110" xfId="65" xr:uid="{00000000-0005-0000-0000-000044000000}"/>
    <cellStyle name="Normal 111" xfId="66" xr:uid="{00000000-0005-0000-0000-000045000000}"/>
    <cellStyle name="Normal 112" xfId="67" xr:uid="{00000000-0005-0000-0000-000046000000}"/>
    <cellStyle name="Normal 113" xfId="68" xr:uid="{00000000-0005-0000-0000-000047000000}"/>
    <cellStyle name="Normal 114" xfId="69" xr:uid="{00000000-0005-0000-0000-000048000000}"/>
    <cellStyle name="Normal 115" xfId="70" xr:uid="{00000000-0005-0000-0000-000049000000}"/>
    <cellStyle name="Normal 116" xfId="71" xr:uid="{00000000-0005-0000-0000-00004A000000}"/>
    <cellStyle name="Normal 117" xfId="72" xr:uid="{00000000-0005-0000-0000-00004B000000}"/>
    <cellStyle name="Normal 119" xfId="73" xr:uid="{00000000-0005-0000-0000-00004C000000}"/>
    <cellStyle name="Normal 12" xfId="74" xr:uid="{00000000-0005-0000-0000-00004D000000}"/>
    <cellStyle name="Normal 12 2" xfId="75" xr:uid="{00000000-0005-0000-0000-00004E000000}"/>
    <cellStyle name="Normal 13" xfId="76" xr:uid="{00000000-0005-0000-0000-00004F000000}"/>
    <cellStyle name="Normal 13 2" xfId="77" xr:uid="{00000000-0005-0000-0000-000050000000}"/>
    <cellStyle name="Normal 14" xfId="78" xr:uid="{00000000-0005-0000-0000-000051000000}"/>
    <cellStyle name="Normal 14 2" xfId="79" xr:uid="{00000000-0005-0000-0000-000052000000}"/>
    <cellStyle name="Normal 15" xfId="80" xr:uid="{00000000-0005-0000-0000-000053000000}"/>
    <cellStyle name="Normal 15 2" xfId="81" xr:uid="{00000000-0005-0000-0000-000054000000}"/>
    <cellStyle name="Normal 16" xfId="82" xr:uid="{00000000-0005-0000-0000-000055000000}"/>
    <cellStyle name="Normal 16 2" xfId="83" xr:uid="{00000000-0005-0000-0000-000056000000}"/>
    <cellStyle name="Normal 17" xfId="84" xr:uid="{00000000-0005-0000-0000-000057000000}"/>
    <cellStyle name="Normal 18" xfId="85" xr:uid="{00000000-0005-0000-0000-000058000000}"/>
    <cellStyle name="Normal 18 2" xfId="86" xr:uid="{00000000-0005-0000-0000-000059000000}"/>
    <cellStyle name="Normal 19" xfId="87" xr:uid="{00000000-0005-0000-0000-00005A000000}"/>
    <cellStyle name="Normal 2" xfId="88" xr:uid="{00000000-0005-0000-0000-00005B000000}"/>
    <cellStyle name="Normal 2 10" xfId="89" xr:uid="{00000000-0005-0000-0000-00005C000000}"/>
    <cellStyle name="Normal 2 10 2" xfId="90" xr:uid="{00000000-0005-0000-0000-00005D000000}"/>
    <cellStyle name="Normal 2 100" xfId="91" xr:uid="{00000000-0005-0000-0000-00005E000000}"/>
    <cellStyle name="Normal 2 101" xfId="92" xr:uid="{00000000-0005-0000-0000-00005F000000}"/>
    <cellStyle name="Normal 2 102" xfId="93" xr:uid="{00000000-0005-0000-0000-000060000000}"/>
    <cellStyle name="Normal 2 11" xfId="94" xr:uid="{00000000-0005-0000-0000-000061000000}"/>
    <cellStyle name="Normal 2 11 2" xfId="531" xr:uid="{00000000-0005-0000-0000-000062000000}"/>
    <cellStyle name="Normal 2 11 3" xfId="407" xr:uid="{00000000-0005-0000-0000-000063000000}"/>
    <cellStyle name="Normal 2 11 4" xfId="657" xr:uid="{00000000-0005-0000-0000-000064000000}"/>
    <cellStyle name="Normal 2 12" xfId="95" xr:uid="{00000000-0005-0000-0000-000065000000}"/>
    <cellStyle name="Normal 2 12 2" xfId="532" xr:uid="{00000000-0005-0000-0000-000066000000}"/>
    <cellStyle name="Normal 2 12 3" xfId="408" xr:uid="{00000000-0005-0000-0000-000067000000}"/>
    <cellStyle name="Normal 2 12 4" xfId="658" xr:uid="{00000000-0005-0000-0000-000068000000}"/>
    <cellStyle name="Normal 2 13" xfId="96" xr:uid="{00000000-0005-0000-0000-000069000000}"/>
    <cellStyle name="Normal 2 13 2" xfId="533" xr:uid="{00000000-0005-0000-0000-00006A000000}"/>
    <cellStyle name="Normal 2 13 3" xfId="409" xr:uid="{00000000-0005-0000-0000-00006B000000}"/>
    <cellStyle name="Normal 2 13 4" xfId="659" xr:uid="{00000000-0005-0000-0000-00006C000000}"/>
    <cellStyle name="Normal 2 14" xfId="97" xr:uid="{00000000-0005-0000-0000-00006D000000}"/>
    <cellStyle name="Normal 2 14 2" xfId="534" xr:uid="{00000000-0005-0000-0000-00006E000000}"/>
    <cellStyle name="Normal 2 14 3" xfId="410" xr:uid="{00000000-0005-0000-0000-00006F000000}"/>
    <cellStyle name="Normal 2 14 4" xfId="660" xr:uid="{00000000-0005-0000-0000-000070000000}"/>
    <cellStyle name="Normal 2 15" xfId="98" xr:uid="{00000000-0005-0000-0000-000071000000}"/>
    <cellStyle name="Normal 2 15 2" xfId="535" xr:uid="{00000000-0005-0000-0000-000072000000}"/>
    <cellStyle name="Normal 2 15 3" xfId="411" xr:uid="{00000000-0005-0000-0000-000073000000}"/>
    <cellStyle name="Normal 2 15 4" xfId="661" xr:uid="{00000000-0005-0000-0000-000074000000}"/>
    <cellStyle name="Normal 2 16" xfId="99" xr:uid="{00000000-0005-0000-0000-000075000000}"/>
    <cellStyle name="Normal 2 16 2" xfId="536" xr:uid="{00000000-0005-0000-0000-000076000000}"/>
    <cellStyle name="Normal 2 16 3" xfId="412" xr:uid="{00000000-0005-0000-0000-000077000000}"/>
    <cellStyle name="Normal 2 16 4" xfId="662" xr:uid="{00000000-0005-0000-0000-000078000000}"/>
    <cellStyle name="Normal 2 17" xfId="100" xr:uid="{00000000-0005-0000-0000-000079000000}"/>
    <cellStyle name="Normal 2 17 2" xfId="537" xr:uid="{00000000-0005-0000-0000-00007A000000}"/>
    <cellStyle name="Normal 2 17 3" xfId="413" xr:uid="{00000000-0005-0000-0000-00007B000000}"/>
    <cellStyle name="Normal 2 17 4" xfId="663" xr:uid="{00000000-0005-0000-0000-00007C000000}"/>
    <cellStyle name="Normal 2 18" xfId="101" xr:uid="{00000000-0005-0000-0000-00007D000000}"/>
    <cellStyle name="Normal 2 18 2" xfId="538" xr:uid="{00000000-0005-0000-0000-00007E000000}"/>
    <cellStyle name="Normal 2 18 3" xfId="414" xr:uid="{00000000-0005-0000-0000-00007F000000}"/>
    <cellStyle name="Normal 2 18 4" xfId="664" xr:uid="{00000000-0005-0000-0000-000080000000}"/>
    <cellStyle name="Normal 2 19" xfId="102" xr:uid="{00000000-0005-0000-0000-000081000000}"/>
    <cellStyle name="Normal 2 19 2" xfId="539" xr:uid="{00000000-0005-0000-0000-000082000000}"/>
    <cellStyle name="Normal 2 19 3" xfId="415" xr:uid="{00000000-0005-0000-0000-000083000000}"/>
    <cellStyle name="Normal 2 19 4" xfId="665" xr:uid="{00000000-0005-0000-0000-000084000000}"/>
    <cellStyle name="Normal 2 2" xfId="103" xr:uid="{00000000-0005-0000-0000-000085000000}"/>
    <cellStyle name="Normal 2 2 2" xfId="540" xr:uid="{00000000-0005-0000-0000-000086000000}"/>
    <cellStyle name="Normal 2 2 3" xfId="416" xr:uid="{00000000-0005-0000-0000-000087000000}"/>
    <cellStyle name="Normal 2 2 4" xfId="666" xr:uid="{00000000-0005-0000-0000-000088000000}"/>
    <cellStyle name="Normal 2 20" xfId="104" xr:uid="{00000000-0005-0000-0000-000089000000}"/>
    <cellStyle name="Normal 2 20 2" xfId="541" xr:uid="{00000000-0005-0000-0000-00008A000000}"/>
    <cellStyle name="Normal 2 20 3" xfId="417" xr:uid="{00000000-0005-0000-0000-00008B000000}"/>
    <cellStyle name="Normal 2 20 4" xfId="667" xr:uid="{00000000-0005-0000-0000-00008C000000}"/>
    <cellStyle name="Normal 2 21" xfId="105" xr:uid="{00000000-0005-0000-0000-00008D000000}"/>
    <cellStyle name="Normal 2 21 2" xfId="542" xr:uid="{00000000-0005-0000-0000-00008E000000}"/>
    <cellStyle name="Normal 2 21 3" xfId="418" xr:uid="{00000000-0005-0000-0000-00008F000000}"/>
    <cellStyle name="Normal 2 21 4" xfId="668" xr:uid="{00000000-0005-0000-0000-000090000000}"/>
    <cellStyle name="Normal 2 22" xfId="106" xr:uid="{00000000-0005-0000-0000-000091000000}"/>
    <cellStyle name="Normal 2 22 2" xfId="543" xr:uid="{00000000-0005-0000-0000-000092000000}"/>
    <cellStyle name="Normal 2 22 3" xfId="419" xr:uid="{00000000-0005-0000-0000-000093000000}"/>
    <cellStyle name="Normal 2 22 4" xfId="669" xr:uid="{00000000-0005-0000-0000-000094000000}"/>
    <cellStyle name="Normal 2 23" xfId="107" xr:uid="{00000000-0005-0000-0000-000095000000}"/>
    <cellStyle name="Normal 2 23 2" xfId="544" xr:uid="{00000000-0005-0000-0000-000096000000}"/>
    <cellStyle name="Normal 2 23 3" xfId="420" xr:uid="{00000000-0005-0000-0000-000097000000}"/>
    <cellStyle name="Normal 2 23 4" xfId="670" xr:uid="{00000000-0005-0000-0000-000098000000}"/>
    <cellStyle name="Normal 2 24" xfId="108" xr:uid="{00000000-0005-0000-0000-000099000000}"/>
    <cellStyle name="Normal 2 24 2" xfId="545" xr:uid="{00000000-0005-0000-0000-00009A000000}"/>
    <cellStyle name="Normal 2 24 3" xfId="421" xr:uid="{00000000-0005-0000-0000-00009B000000}"/>
    <cellStyle name="Normal 2 24 4" xfId="671" xr:uid="{00000000-0005-0000-0000-00009C000000}"/>
    <cellStyle name="Normal 2 25" xfId="109" xr:uid="{00000000-0005-0000-0000-00009D000000}"/>
    <cellStyle name="Normal 2 25 2" xfId="546" xr:uid="{00000000-0005-0000-0000-00009E000000}"/>
    <cellStyle name="Normal 2 25 3" xfId="422" xr:uid="{00000000-0005-0000-0000-00009F000000}"/>
    <cellStyle name="Normal 2 25 4" xfId="672" xr:uid="{00000000-0005-0000-0000-0000A0000000}"/>
    <cellStyle name="Normal 2 26" xfId="110" xr:uid="{00000000-0005-0000-0000-0000A1000000}"/>
    <cellStyle name="Normal 2 26 2" xfId="547" xr:uid="{00000000-0005-0000-0000-0000A2000000}"/>
    <cellStyle name="Normal 2 26 3" xfId="423" xr:uid="{00000000-0005-0000-0000-0000A3000000}"/>
    <cellStyle name="Normal 2 26 4" xfId="673" xr:uid="{00000000-0005-0000-0000-0000A4000000}"/>
    <cellStyle name="Normal 2 27" xfId="111" xr:uid="{00000000-0005-0000-0000-0000A5000000}"/>
    <cellStyle name="Normal 2 27 2" xfId="548" xr:uid="{00000000-0005-0000-0000-0000A6000000}"/>
    <cellStyle name="Normal 2 27 3" xfId="424" xr:uid="{00000000-0005-0000-0000-0000A7000000}"/>
    <cellStyle name="Normal 2 27 4" xfId="674" xr:uid="{00000000-0005-0000-0000-0000A8000000}"/>
    <cellStyle name="Normal 2 28" xfId="112" xr:uid="{00000000-0005-0000-0000-0000A9000000}"/>
    <cellStyle name="Normal 2 28 2" xfId="549" xr:uid="{00000000-0005-0000-0000-0000AA000000}"/>
    <cellStyle name="Normal 2 28 3" xfId="425" xr:uid="{00000000-0005-0000-0000-0000AB000000}"/>
    <cellStyle name="Normal 2 28 4" xfId="675" xr:uid="{00000000-0005-0000-0000-0000AC000000}"/>
    <cellStyle name="Normal 2 29" xfId="113" xr:uid="{00000000-0005-0000-0000-0000AD000000}"/>
    <cellStyle name="Normal 2 29 2" xfId="550" xr:uid="{00000000-0005-0000-0000-0000AE000000}"/>
    <cellStyle name="Normal 2 29 3" xfId="426" xr:uid="{00000000-0005-0000-0000-0000AF000000}"/>
    <cellStyle name="Normal 2 29 4" xfId="676" xr:uid="{00000000-0005-0000-0000-0000B0000000}"/>
    <cellStyle name="Normal 2 3" xfId="114" xr:uid="{00000000-0005-0000-0000-0000B1000000}"/>
    <cellStyle name="Normal 2 3 2" xfId="551" xr:uid="{00000000-0005-0000-0000-0000B2000000}"/>
    <cellStyle name="Normal 2 3 3" xfId="427" xr:uid="{00000000-0005-0000-0000-0000B3000000}"/>
    <cellStyle name="Normal 2 3 4" xfId="677" xr:uid="{00000000-0005-0000-0000-0000B4000000}"/>
    <cellStyle name="Normal 2 30" xfId="115" xr:uid="{00000000-0005-0000-0000-0000B5000000}"/>
    <cellStyle name="Normal 2 30 2" xfId="552" xr:uid="{00000000-0005-0000-0000-0000B6000000}"/>
    <cellStyle name="Normal 2 30 3" xfId="428" xr:uid="{00000000-0005-0000-0000-0000B7000000}"/>
    <cellStyle name="Normal 2 30 4" xfId="678" xr:uid="{00000000-0005-0000-0000-0000B8000000}"/>
    <cellStyle name="Normal 2 31" xfId="116" xr:uid="{00000000-0005-0000-0000-0000B9000000}"/>
    <cellStyle name="Normal 2 31 2" xfId="553" xr:uid="{00000000-0005-0000-0000-0000BA000000}"/>
    <cellStyle name="Normal 2 31 3" xfId="429" xr:uid="{00000000-0005-0000-0000-0000BB000000}"/>
    <cellStyle name="Normal 2 31 4" xfId="679" xr:uid="{00000000-0005-0000-0000-0000BC000000}"/>
    <cellStyle name="Normal 2 32" xfId="117" xr:uid="{00000000-0005-0000-0000-0000BD000000}"/>
    <cellStyle name="Normal 2 32 2" xfId="554" xr:uid="{00000000-0005-0000-0000-0000BE000000}"/>
    <cellStyle name="Normal 2 32 3" xfId="430" xr:uid="{00000000-0005-0000-0000-0000BF000000}"/>
    <cellStyle name="Normal 2 32 4" xfId="680" xr:uid="{00000000-0005-0000-0000-0000C0000000}"/>
    <cellStyle name="Normal 2 33" xfId="118" xr:uid="{00000000-0005-0000-0000-0000C1000000}"/>
    <cellStyle name="Normal 2 33 2" xfId="555" xr:uid="{00000000-0005-0000-0000-0000C2000000}"/>
    <cellStyle name="Normal 2 33 3" xfId="431" xr:uid="{00000000-0005-0000-0000-0000C3000000}"/>
    <cellStyle name="Normal 2 33 4" xfId="681" xr:uid="{00000000-0005-0000-0000-0000C4000000}"/>
    <cellStyle name="Normal 2 34" xfId="119" xr:uid="{00000000-0005-0000-0000-0000C5000000}"/>
    <cellStyle name="Normal 2 34 2" xfId="556" xr:uid="{00000000-0005-0000-0000-0000C6000000}"/>
    <cellStyle name="Normal 2 34 3" xfId="432" xr:uid="{00000000-0005-0000-0000-0000C7000000}"/>
    <cellStyle name="Normal 2 34 4" xfId="682" xr:uid="{00000000-0005-0000-0000-0000C8000000}"/>
    <cellStyle name="Normal 2 35" xfId="120" xr:uid="{00000000-0005-0000-0000-0000C9000000}"/>
    <cellStyle name="Normal 2 35 2" xfId="557" xr:uid="{00000000-0005-0000-0000-0000CA000000}"/>
    <cellStyle name="Normal 2 35 3" xfId="433" xr:uid="{00000000-0005-0000-0000-0000CB000000}"/>
    <cellStyle name="Normal 2 35 4" xfId="683" xr:uid="{00000000-0005-0000-0000-0000CC000000}"/>
    <cellStyle name="Normal 2 36" xfId="121" xr:uid="{00000000-0005-0000-0000-0000CD000000}"/>
    <cellStyle name="Normal 2 36 2" xfId="558" xr:uid="{00000000-0005-0000-0000-0000CE000000}"/>
    <cellStyle name="Normal 2 36 3" xfId="434" xr:uid="{00000000-0005-0000-0000-0000CF000000}"/>
    <cellStyle name="Normal 2 36 4" xfId="684" xr:uid="{00000000-0005-0000-0000-0000D0000000}"/>
    <cellStyle name="Normal 2 37" xfId="122" xr:uid="{00000000-0005-0000-0000-0000D1000000}"/>
    <cellStyle name="Normal 2 37 2" xfId="559" xr:uid="{00000000-0005-0000-0000-0000D2000000}"/>
    <cellStyle name="Normal 2 37 3" xfId="435" xr:uid="{00000000-0005-0000-0000-0000D3000000}"/>
    <cellStyle name="Normal 2 37 4" xfId="685" xr:uid="{00000000-0005-0000-0000-0000D4000000}"/>
    <cellStyle name="Normal 2 38" xfId="123" xr:uid="{00000000-0005-0000-0000-0000D5000000}"/>
    <cellStyle name="Normal 2 38 2" xfId="560" xr:uid="{00000000-0005-0000-0000-0000D6000000}"/>
    <cellStyle name="Normal 2 38 3" xfId="436" xr:uid="{00000000-0005-0000-0000-0000D7000000}"/>
    <cellStyle name="Normal 2 38 4" xfId="686" xr:uid="{00000000-0005-0000-0000-0000D8000000}"/>
    <cellStyle name="Normal 2 39" xfId="124" xr:uid="{00000000-0005-0000-0000-0000D9000000}"/>
    <cellStyle name="Normal 2 39 2" xfId="561" xr:uid="{00000000-0005-0000-0000-0000DA000000}"/>
    <cellStyle name="Normal 2 39 3" xfId="437" xr:uid="{00000000-0005-0000-0000-0000DB000000}"/>
    <cellStyle name="Normal 2 39 4" xfId="687" xr:uid="{00000000-0005-0000-0000-0000DC000000}"/>
    <cellStyle name="Normal 2 4" xfId="125" xr:uid="{00000000-0005-0000-0000-0000DD000000}"/>
    <cellStyle name="Normal 2 4 2" xfId="562" xr:uid="{00000000-0005-0000-0000-0000DE000000}"/>
    <cellStyle name="Normal 2 4 3" xfId="438" xr:uid="{00000000-0005-0000-0000-0000DF000000}"/>
    <cellStyle name="Normal 2 4 4" xfId="688" xr:uid="{00000000-0005-0000-0000-0000E0000000}"/>
    <cellStyle name="Normal 2 40" xfId="126" xr:uid="{00000000-0005-0000-0000-0000E1000000}"/>
    <cellStyle name="Normal 2 40 2" xfId="563" xr:uid="{00000000-0005-0000-0000-0000E2000000}"/>
    <cellStyle name="Normal 2 40 3" xfId="439" xr:uid="{00000000-0005-0000-0000-0000E3000000}"/>
    <cellStyle name="Normal 2 40 4" xfId="689" xr:uid="{00000000-0005-0000-0000-0000E4000000}"/>
    <cellStyle name="Normal 2 41" xfId="127" xr:uid="{00000000-0005-0000-0000-0000E5000000}"/>
    <cellStyle name="Normal 2 41 2" xfId="564" xr:uid="{00000000-0005-0000-0000-0000E6000000}"/>
    <cellStyle name="Normal 2 41 3" xfId="440" xr:uid="{00000000-0005-0000-0000-0000E7000000}"/>
    <cellStyle name="Normal 2 41 4" xfId="690" xr:uid="{00000000-0005-0000-0000-0000E8000000}"/>
    <cellStyle name="Normal 2 42" xfId="128" xr:uid="{00000000-0005-0000-0000-0000E9000000}"/>
    <cellStyle name="Normal 2 42 2" xfId="565" xr:uid="{00000000-0005-0000-0000-0000EA000000}"/>
    <cellStyle name="Normal 2 42 3" xfId="441" xr:uid="{00000000-0005-0000-0000-0000EB000000}"/>
    <cellStyle name="Normal 2 42 4" xfId="691" xr:uid="{00000000-0005-0000-0000-0000EC000000}"/>
    <cellStyle name="Normal 2 43" xfId="129" xr:uid="{00000000-0005-0000-0000-0000ED000000}"/>
    <cellStyle name="Normal 2 43 2" xfId="566" xr:uid="{00000000-0005-0000-0000-0000EE000000}"/>
    <cellStyle name="Normal 2 43 3" xfId="442" xr:uid="{00000000-0005-0000-0000-0000EF000000}"/>
    <cellStyle name="Normal 2 43 4" xfId="692" xr:uid="{00000000-0005-0000-0000-0000F0000000}"/>
    <cellStyle name="Normal 2 44" xfId="130" xr:uid="{00000000-0005-0000-0000-0000F1000000}"/>
    <cellStyle name="Normal 2 44 2" xfId="567" xr:uid="{00000000-0005-0000-0000-0000F2000000}"/>
    <cellStyle name="Normal 2 44 3" xfId="443" xr:uid="{00000000-0005-0000-0000-0000F3000000}"/>
    <cellStyle name="Normal 2 44 4" xfId="693" xr:uid="{00000000-0005-0000-0000-0000F4000000}"/>
    <cellStyle name="Normal 2 45" xfId="131" xr:uid="{00000000-0005-0000-0000-0000F5000000}"/>
    <cellStyle name="Normal 2 45 2" xfId="568" xr:uid="{00000000-0005-0000-0000-0000F6000000}"/>
    <cellStyle name="Normal 2 45 3" xfId="444" xr:uid="{00000000-0005-0000-0000-0000F7000000}"/>
    <cellStyle name="Normal 2 45 4" xfId="694" xr:uid="{00000000-0005-0000-0000-0000F8000000}"/>
    <cellStyle name="Normal 2 46" xfId="132" xr:uid="{00000000-0005-0000-0000-0000F9000000}"/>
    <cellStyle name="Normal 2 46 2" xfId="569" xr:uid="{00000000-0005-0000-0000-0000FA000000}"/>
    <cellStyle name="Normal 2 46 3" xfId="445" xr:uid="{00000000-0005-0000-0000-0000FB000000}"/>
    <cellStyle name="Normal 2 46 4" xfId="695" xr:uid="{00000000-0005-0000-0000-0000FC000000}"/>
    <cellStyle name="Normal 2 47" xfId="133" xr:uid="{00000000-0005-0000-0000-0000FD000000}"/>
    <cellStyle name="Normal 2 47 2" xfId="570" xr:uid="{00000000-0005-0000-0000-0000FE000000}"/>
    <cellStyle name="Normal 2 47 3" xfId="446" xr:uid="{00000000-0005-0000-0000-0000FF000000}"/>
    <cellStyle name="Normal 2 47 4" xfId="696" xr:uid="{00000000-0005-0000-0000-000000010000}"/>
    <cellStyle name="Normal 2 48" xfId="134" xr:uid="{00000000-0005-0000-0000-000001010000}"/>
    <cellStyle name="Normal 2 48 2" xfId="571" xr:uid="{00000000-0005-0000-0000-000002010000}"/>
    <cellStyle name="Normal 2 48 3" xfId="447" xr:uid="{00000000-0005-0000-0000-000003010000}"/>
    <cellStyle name="Normal 2 48 4" xfId="697" xr:uid="{00000000-0005-0000-0000-000004010000}"/>
    <cellStyle name="Normal 2 49" xfId="135" xr:uid="{00000000-0005-0000-0000-000005010000}"/>
    <cellStyle name="Normal 2 49 2" xfId="572" xr:uid="{00000000-0005-0000-0000-000006010000}"/>
    <cellStyle name="Normal 2 49 3" xfId="448" xr:uid="{00000000-0005-0000-0000-000007010000}"/>
    <cellStyle name="Normal 2 49 4" xfId="698" xr:uid="{00000000-0005-0000-0000-000008010000}"/>
    <cellStyle name="Normal 2 5" xfId="136" xr:uid="{00000000-0005-0000-0000-000009010000}"/>
    <cellStyle name="Normal 2 5 2" xfId="573" xr:uid="{00000000-0005-0000-0000-00000A010000}"/>
    <cellStyle name="Normal 2 5 3" xfId="449" xr:uid="{00000000-0005-0000-0000-00000B010000}"/>
    <cellStyle name="Normal 2 5 4" xfId="699" xr:uid="{00000000-0005-0000-0000-00000C010000}"/>
    <cellStyle name="Normal 2 50" xfId="137" xr:uid="{00000000-0005-0000-0000-00000D010000}"/>
    <cellStyle name="Normal 2 50 2" xfId="574" xr:uid="{00000000-0005-0000-0000-00000E010000}"/>
    <cellStyle name="Normal 2 50 3" xfId="450" xr:uid="{00000000-0005-0000-0000-00000F010000}"/>
    <cellStyle name="Normal 2 50 4" xfId="700" xr:uid="{00000000-0005-0000-0000-000010010000}"/>
    <cellStyle name="Normal 2 51" xfId="138" xr:uid="{00000000-0005-0000-0000-000011010000}"/>
    <cellStyle name="Normal 2 51 2" xfId="575" xr:uid="{00000000-0005-0000-0000-000012010000}"/>
    <cellStyle name="Normal 2 51 3" xfId="451" xr:uid="{00000000-0005-0000-0000-000013010000}"/>
    <cellStyle name="Normal 2 51 4" xfId="701" xr:uid="{00000000-0005-0000-0000-000014010000}"/>
    <cellStyle name="Normal 2 52" xfId="139" xr:uid="{00000000-0005-0000-0000-000015010000}"/>
    <cellStyle name="Normal 2 52 2" xfId="576" xr:uid="{00000000-0005-0000-0000-000016010000}"/>
    <cellStyle name="Normal 2 52 3" xfId="452" xr:uid="{00000000-0005-0000-0000-000017010000}"/>
    <cellStyle name="Normal 2 52 4" xfId="702" xr:uid="{00000000-0005-0000-0000-000018010000}"/>
    <cellStyle name="Normal 2 53" xfId="140" xr:uid="{00000000-0005-0000-0000-000019010000}"/>
    <cellStyle name="Normal 2 53 2" xfId="577" xr:uid="{00000000-0005-0000-0000-00001A010000}"/>
    <cellStyle name="Normal 2 53 3" xfId="453" xr:uid="{00000000-0005-0000-0000-00001B010000}"/>
    <cellStyle name="Normal 2 53 4" xfId="703" xr:uid="{00000000-0005-0000-0000-00001C010000}"/>
    <cellStyle name="Normal 2 54" xfId="141" xr:uid="{00000000-0005-0000-0000-00001D010000}"/>
    <cellStyle name="Normal 2 54 2" xfId="578" xr:uid="{00000000-0005-0000-0000-00001E010000}"/>
    <cellStyle name="Normal 2 54 3" xfId="454" xr:uid="{00000000-0005-0000-0000-00001F010000}"/>
    <cellStyle name="Normal 2 54 4" xfId="704" xr:uid="{00000000-0005-0000-0000-000020010000}"/>
    <cellStyle name="Normal 2 55" xfId="142" xr:uid="{00000000-0005-0000-0000-000021010000}"/>
    <cellStyle name="Normal 2 55 2" xfId="579" xr:uid="{00000000-0005-0000-0000-000022010000}"/>
    <cellStyle name="Normal 2 55 3" xfId="455" xr:uid="{00000000-0005-0000-0000-000023010000}"/>
    <cellStyle name="Normal 2 55 4" xfId="705" xr:uid="{00000000-0005-0000-0000-000024010000}"/>
    <cellStyle name="Normal 2 56" xfId="143" xr:uid="{00000000-0005-0000-0000-000025010000}"/>
    <cellStyle name="Normal 2 56 2" xfId="580" xr:uid="{00000000-0005-0000-0000-000026010000}"/>
    <cellStyle name="Normal 2 56 3" xfId="456" xr:uid="{00000000-0005-0000-0000-000027010000}"/>
    <cellStyle name="Normal 2 56 4" xfId="706" xr:uid="{00000000-0005-0000-0000-000028010000}"/>
    <cellStyle name="Normal 2 57" xfId="144" xr:uid="{00000000-0005-0000-0000-000029010000}"/>
    <cellStyle name="Normal 2 58" xfId="145" xr:uid="{00000000-0005-0000-0000-00002A010000}"/>
    <cellStyle name="Normal 2 59" xfId="146" xr:uid="{00000000-0005-0000-0000-00002B010000}"/>
    <cellStyle name="Normal 2 6" xfId="147" xr:uid="{00000000-0005-0000-0000-00002C010000}"/>
    <cellStyle name="Normal 2 6 2" xfId="581" xr:uid="{00000000-0005-0000-0000-00002D010000}"/>
    <cellStyle name="Normal 2 6 3" xfId="457" xr:uid="{00000000-0005-0000-0000-00002E010000}"/>
    <cellStyle name="Normal 2 6 4" xfId="707" xr:uid="{00000000-0005-0000-0000-00002F010000}"/>
    <cellStyle name="Normal 2 60" xfId="148" xr:uid="{00000000-0005-0000-0000-000030010000}"/>
    <cellStyle name="Normal 2 61" xfId="149" xr:uid="{00000000-0005-0000-0000-000031010000}"/>
    <cellStyle name="Normal 2 61 2" xfId="150" xr:uid="{00000000-0005-0000-0000-000032010000}"/>
    <cellStyle name="Normal 2 62" xfId="151" xr:uid="{00000000-0005-0000-0000-000033010000}"/>
    <cellStyle name="Normal 2 63" xfId="152" xr:uid="{00000000-0005-0000-0000-000034010000}"/>
    <cellStyle name="Normal 2 64" xfId="153" xr:uid="{00000000-0005-0000-0000-000035010000}"/>
    <cellStyle name="Normal 2 65" xfId="154" xr:uid="{00000000-0005-0000-0000-000036010000}"/>
    <cellStyle name="Normal 2 66" xfId="155" xr:uid="{00000000-0005-0000-0000-000037010000}"/>
    <cellStyle name="Normal 2 67" xfId="156" xr:uid="{00000000-0005-0000-0000-000038010000}"/>
    <cellStyle name="Normal 2 68" xfId="157" xr:uid="{00000000-0005-0000-0000-000039010000}"/>
    <cellStyle name="Normal 2 69" xfId="158" xr:uid="{00000000-0005-0000-0000-00003A010000}"/>
    <cellStyle name="Normal 2 7" xfId="159" xr:uid="{00000000-0005-0000-0000-00003B010000}"/>
    <cellStyle name="Normal 2 7 2" xfId="582" xr:uid="{00000000-0005-0000-0000-00003C010000}"/>
    <cellStyle name="Normal 2 7 3" xfId="458" xr:uid="{00000000-0005-0000-0000-00003D010000}"/>
    <cellStyle name="Normal 2 7 4" xfId="708" xr:uid="{00000000-0005-0000-0000-00003E010000}"/>
    <cellStyle name="Normal 2 70" xfId="160" xr:uid="{00000000-0005-0000-0000-00003F010000}"/>
    <cellStyle name="Normal 2 71" xfId="161" xr:uid="{00000000-0005-0000-0000-000040010000}"/>
    <cellStyle name="Normal 2 72" xfId="162" xr:uid="{00000000-0005-0000-0000-000041010000}"/>
    <cellStyle name="Normal 2 73" xfId="163" xr:uid="{00000000-0005-0000-0000-000042010000}"/>
    <cellStyle name="Normal 2 74" xfId="164" xr:uid="{00000000-0005-0000-0000-000043010000}"/>
    <cellStyle name="Normal 2 75" xfId="165" xr:uid="{00000000-0005-0000-0000-000044010000}"/>
    <cellStyle name="Normal 2 76" xfId="166" xr:uid="{00000000-0005-0000-0000-000045010000}"/>
    <cellStyle name="Normal 2 77" xfId="167" xr:uid="{00000000-0005-0000-0000-000046010000}"/>
    <cellStyle name="Normal 2 78" xfId="168" xr:uid="{00000000-0005-0000-0000-000047010000}"/>
    <cellStyle name="Normal 2 79" xfId="169" xr:uid="{00000000-0005-0000-0000-000048010000}"/>
    <cellStyle name="Normal 2 8" xfId="170" xr:uid="{00000000-0005-0000-0000-000049010000}"/>
    <cellStyle name="Normal 2 8 2" xfId="583" xr:uid="{00000000-0005-0000-0000-00004A010000}"/>
    <cellStyle name="Normal 2 8 3" xfId="459" xr:uid="{00000000-0005-0000-0000-00004B010000}"/>
    <cellStyle name="Normal 2 8 4" xfId="709" xr:uid="{00000000-0005-0000-0000-00004C010000}"/>
    <cellStyle name="Normal 2 80" xfId="171" xr:uid="{00000000-0005-0000-0000-00004D010000}"/>
    <cellStyle name="Normal 2 81" xfId="172" xr:uid="{00000000-0005-0000-0000-00004E010000}"/>
    <cellStyle name="Normal 2 82" xfId="173" xr:uid="{00000000-0005-0000-0000-00004F010000}"/>
    <cellStyle name="Normal 2 83" xfId="174" xr:uid="{00000000-0005-0000-0000-000050010000}"/>
    <cellStyle name="Normal 2 84" xfId="175" xr:uid="{00000000-0005-0000-0000-000051010000}"/>
    <cellStyle name="Normal 2 85" xfId="176" xr:uid="{00000000-0005-0000-0000-000052010000}"/>
    <cellStyle name="Normal 2 86" xfId="177" xr:uid="{00000000-0005-0000-0000-000053010000}"/>
    <cellStyle name="Normal 2 87" xfId="178" xr:uid="{00000000-0005-0000-0000-000054010000}"/>
    <cellStyle name="Normal 2 88" xfId="179" xr:uid="{00000000-0005-0000-0000-000055010000}"/>
    <cellStyle name="Normal 2 89" xfId="180" xr:uid="{00000000-0005-0000-0000-000056010000}"/>
    <cellStyle name="Normal 2 9" xfId="181" xr:uid="{00000000-0005-0000-0000-000057010000}"/>
    <cellStyle name="Normal 2 9 2" xfId="584" xr:uid="{00000000-0005-0000-0000-000058010000}"/>
    <cellStyle name="Normal 2 9 3" xfId="460" xr:uid="{00000000-0005-0000-0000-000059010000}"/>
    <cellStyle name="Normal 2 9 4" xfId="710" xr:uid="{00000000-0005-0000-0000-00005A010000}"/>
    <cellStyle name="Normal 2 90" xfId="182" xr:uid="{00000000-0005-0000-0000-00005B010000}"/>
    <cellStyle name="Normal 2 91" xfId="183" xr:uid="{00000000-0005-0000-0000-00005C010000}"/>
    <cellStyle name="Normal 2 92" xfId="184" xr:uid="{00000000-0005-0000-0000-00005D010000}"/>
    <cellStyle name="Normal 2 93" xfId="185" xr:uid="{00000000-0005-0000-0000-00005E010000}"/>
    <cellStyle name="Normal 2 94" xfId="186" xr:uid="{00000000-0005-0000-0000-00005F010000}"/>
    <cellStyle name="Normal 2 95" xfId="187" xr:uid="{00000000-0005-0000-0000-000060010000}"/>
    <cellStyle name="Normal 2 96" xfId="188" xr:uid="{00000000-0005-0000-0000-000061010000}"/>
    <cellStyle name="Normal 2 97" xfId="189" xr:uid="{00000000-0005-0000-0000-000062010000}"/>
    <cellStyle name="Normal 2 98" xfId="190" xr:uid="{00000000-0005-0000-0000-000063010000}"/>
    <cellStyle name="Normal 2 99" xfId="191" xr:uid="{00000000-0005-0000-0000-000064010000}"/>
    <cellStyle name="Normal 20" xfId="192" xr:uid="{00000000-0005-0000-0000-000065010000}"/>
    <cellStyle name="Normal 21" xfId="193" xr:uid="{00000000-0005-0000-0000-000066010000}"/>
    <cellStyle name="Normal 21 2" xfId="194" xr:uid="{00000000-0005-0000-0000-000067010000}"/>
    <cellStyle name="Normal 22" xfId="195" xr:uid="{00000000-0005-0000-0000-000068010000}"/>
    <cellStyle name="Normal 23" xfId="196" xr:uid="{00000000-0005-0000-0000-000069010000}"/>
    <cellStyle name="Normal 24" xfId="197" xr:uid="{00000000-0005-0000-0000-00006A010000}"/>
    <cellStyle name="Normal 25" xfId="198" xr:uid="{00000000-0005-0000-0000-00006B010000}"/>
    <cellStyle name="Normal 25 2" xfId="199" xr:uid="{00000000-0005-0000-0000-00006C010000}"/>
    <cellStyle name="Normal 26" xfId="200" xr:uid="{00000000-0005-0000-0000-00006D010000}"/>
    <cellStyle name="Normal 26 2" xfId="201" xr:uid="{00000000-0005-0000-0000-00006E010000}"/>
    <cellStyle name="Normal 27" xfId="202" xr:uid="{00000000-0005-0000-0000-00006F010000}"/>
    <cellStyle name="Normal 27 2" xfId="203" xr:uid="{00000000-0005-0000-0000-000070010000}"/>
    <cellStyle name="Normal 28" xfId="204" xr:uid="{00000000-0005-0000-0000-000071010000}"/>
    <cellStyle name="Normal 28 2" xfId="585" xr:uid="{00000000-0005-0000-0000-000072010000}"/>
    <cellStyle name="Normal 28 3" xfId="461" xr:uid="{00000000-0005-0000-0000-000073010000}"/>
    <cellStyle name="Normal 28 4" xfId="711" xr:uid="{00000000-0005-0000-0000-000074010000}"/>
    <cellStyle name="Normal 29" xfId="205" xr:uid="{00000000-0005-0000-0000-000075010000}"/>
    <cellStyle name="Normal 29 2" xfId="206" xr:uid="{00000000-0005-0000-0000-000076010000}"/>
    <cellStyle name="Normal 3" xfId="207" xr:uid="{00000000-0005-0000-0000-000077010000}"/>
    <cellStyle name="Normal 3 10" xfId="208" xr:uid="{00000000-0005-0000-0000-000078010000}"/>
    <cellStyle name="Normal 3 11" xfId="209" xr:uid="{00000000-0005-0000-0000-000079010000}"/>
    <cellStyle name="Normal 3 12" xfId="210" xr:uid="{00000000-0005-0000-0000-00007A010000}"/>
    <cellStyle name="Normal 3 13" xfId="211" xr:uid="{00000000-0005-0000-0000-00007B010000}"/>
    <cellStyle name="Normal 3 14" xfId="212" xr:uid="{00000000-0005-0000-0000-00007C010000}"/>
    <cellStyle name="Normal 3 15" xfId="213" xr:uid="{00000000-0005-0000-0000-00007D010000}"/>
    <cellStyle name="Normal 3 16" xfId="214" xr:uid="{00000000-0005-0000-0000-00007E010000}"/>
    <cellStyle name="Normal 3 17" xfId="215" xr:uid="{00000000-0005-0000-0000-00007F010000}"/>
    <cellStyle name="Normal 3 2" xfId="216" xr:uid="{00000000-0005-0000-0000-000080010000}"/>
    <cellStyle name="Normal 3 3" xfId="217" xr:uid="{00000000-0005-0000-0000-000081010000}"/>
    <cellStyle name="Normal 3 4" xfId="218" xr:uid="{00000000-0005-0000-0000-000082010000}"/>
    <cellStyle name="Normal 3 5" xfId="219" xr:uid="{00000000-0005-0000-0000-000083010000}"/>
    <cellStyle name="Normal 3 6" xfId="220" xr:uid="{00000000-0005-0000-0000-000084010000}"/>
    <cellStyle name="Normal 3 7" xfId="221" xr:uid="{00000000-0005-0000-0000-000085010000}"/>
    <cellStyle name="Normal 3 8" xfId="222" xr:uid="{00000000-0005-0000-0000-000086010000}"/>
    <cellStyle name="Normal 3 9" xfId="223" xr:uid="{00000000-0005-0000-0000-000087010000}"/>
    <cellStyle name="Normal 3_2010 Telegan" xfId="224" xr:uid="{00000000-0005-0000-0000-000088010000}"/>
    <cellStyle name="Normal 30" xfId="225" xr:uid="{00000000-0005-0000-0000-000089010000}"/>
    <cellStyle name="Normal 31" xfId="226" xr:uid="{00000000-0005-0000-0000-00008A010000}"/>
    <cellStyle name="Normal 31 2" xfId="227" xr:uid="{00000000-0005-0000-0000-00008B010000}"/>
    <cellStyle name="Normal 32" xfId="228" xr:uid="{00000000-0005-0000-0000-00008C010000}"/>
    <cellStyle name="Normal 32 2" xfId="586" xr:uid="{00000000-0005-0000-0000-00008D010000}"/>
    <cellStyle name="Normal 32 3" xfId="462" xr:uid="{00000000-0005-0000-0000-00008E010000}"/>
    <cellStyle name="Normal 32 4" xfId="712" xr:uid="{00000000-0005-0000-0000-00008F010000}"/>
    <cellStyle name="Normal 33" xfId="229" xr:uid="{00000000-0005-0000-0000-000090010000}"/>
    <cellStyle name="Normal 33 2" xfId="230" xr:uid="{00000000-0005-0000-0000-000091010000}"/>
    <cellStyle name="Normal 34" xfId="231" xr:uid="{00000000-0005-0000-0000-000092010000}"/>
    <cellStyle name="Normal 34 2" xfId="587" xr:uid="{00000000-0005-0000-0000-000093010000}"/>
    <cellStyle name="Normal 34 3" xfId="463" xr:uid="{00000000-0005-0000-0000-000094010000}"/>
    <cellStyle name="Normal 34 4" xfId="713" xr:uid="{00000000-0005-0000-0000-000095010000}"/>
    <cellStyle name="Normal 35" xfId="232" xr:uid="{00000000-0005-0000-0000-000096010000}"/>
    <cellStyle name="Normal 35 2" xfId="233" xr:uid="{00000000-0005-0000-0000-000097010000}"/>
    <cellStyle name="Normal 36" xfId="234" xr:uid="{00000000-0005-0000-0000-000098010000}"/>
    <cellStyle name="Normal 36 2" xfId="588" xr:uid="{00000000-0005-0000-0000-000099010000}"/>
    <cellStyle name="Normal 36 3" xfId="464" xr:uid="{00000000-0005-0000-0000-00009A010000}"/>
    <cellStyle name="Normal 36 4" xfId="714" xr:uid="{00000000-0005-0000-0000-00009B010000}"/>
    <cellStyle name="Normal 37" xfId="235" xr:uid="{00000000-0005-0000-0000-00009C010000}"/>
    <cellStyle name="Normal 38" xfId="236" xr:uid="{00000000-0005-0000-0000-00009D010000}"/>
    <cellStyle name="Normal 39" xfId="237" xr:uid="{00000000-0005-0000-0000-00009E010000}"/>
    <cellStyle name="Normal 39 2" xfId="589" xr:uid="{00000000-0005-0000-0000-00009F010000}"/>
    <cellStyle name="Normal 39 3" xfId="465" xr:uid="{00000000-0005-0000-0000-0000A0010000}"/>
    <cellStyle name="Normal 39 4" xfId="715" xr:uid="{00000000-0005-0000-0000-0000A1010000}"/>
    <cellStyle name="Normal 4" xfId="238" xr:uid="{00000000-0005-0000-0000-0000A2010000}"/>
    <cellStyle name="Normal 4 2" xfId="239" xr:uid="{00000000-0005-0000-0000-0000A3010000}"/>
    <cellStyle name="Normal 40" xfId="240" xr:uid="{00000000-0005-0000-0000-0000A4010000}"/>
    <cellStyle name="Normal 40 2" xfId="590" xr:uid="{00000000-0005-0000-0000-0000A5010000}"/>
    <cellStyle name="Normal 40 3" xfId="466" xr:uid="{00000000-0005-0000-0000-0000A6010000}"/>
    <cellStyle name="Normal 40 4" xfId="716" xr:uid="{00000000-0005-0000-0000-0000A7010000}"/>
    <cellStyle name="Normal 41" xfId="241" xr:uid="{00000000-0005-0000-0000-0000A8010000}"/>
    <cellStyle name="Normal 41 2" xfId="591" xr:uid="{00000000-0005-0000-0000-0000A9010000}"/>
    <cellStyle name="Normal 41 3" xfId="467" xr:uid="{00000000-0005-0000-0000-0000AA010000}"/>
    <cellStyle name="Normal 41 4" xfId="717" xr:uid="{00000000-0005-0000-0000-0000AB010000}"/>
    <cellStyle name="Normal 42" xfId="242" xr:uid="{00000000-0005-0000-0000-0000AC010000}"/>
    <cellStyle name="Normal 42 2" xfId="592" xr:uid="{00000000-0005-0000-0000-0000AD010000}"/>
    <cellStyle name="Normal 42 3" xfId="468" xr:uid="{00000000-0005-0000-0000-0000AE010000}"/>
    <cellStyle name="Normal 42 4" xfId="718" xr:uid="{00000000-0005-0000-0000-0000AF010000}"/>
    <cellStyle name="Normal 43" xfId="243" xr:uid="{00000000-0005-0000-0000-0000B0010000}"/>
    <cellStyle name="Normal 44" xfId="244" xr:uid="{00000000-0005-0000-0000-0000B1010000}"/>
    <cellStyle name="Normal 44 2" xfId="593" xr:uid="{00000000-0005-0000-0000-0000B2010000}"/>
    <cellStyle name="Normal 44 3" xfId="469" xr:uid="{00000000-0005-0000-0000-0000B3010000}"/>
    <cellStyle name="Normal 44 4" xfId="719" xr:uid="{00000000-0005-0000-0000-0000B4010000}"/>
    <cellStyle name="Normal 45" xfId="245" xr:uid="{00000000-0005-0000-0000-0000B5010000}"/>
    <cellStyle name="Normal 45 2" xfId="594" xr:uid="{00000000-0005-0000-0000-0000B6010000}"/>
    <cellStyle name="Normal 45 3" xfId="470" xr:uid="{00000000-0005-0000-0000-0000B7010000}"/>
    <cellStyle name="Normal 45 4" xfId="720" xr:uid="{00000000-0005-0000-0000-0000B8010000}"/>
    <cellStyle name="Normal 46" xfId="246" xr:uid="{00000000-0005-0000-0000-0000B9010000}"/>
    <cellStyle name="Normal 46 2" xfId="595" xr:uid="{00000000-0005-0000-0000-0000BA010000}"/>
    <cellStyle name="Normal 46 3" xfId="471" xr:uid="{00000000-0005-0000-0000-0000BB010000}"/>
    <cellStyle name="Normal 46 4" xfId="721" xr:uid="{00000000-0005-0000-0000-0000BC010000}"/>
    <cellStyle name="Normal 47" xfId="247" xr:uid="{00000000-0005-0000-0000-0000BD010000}"/>
    <cellStyle name="Normal 48" xfId="248" xr:uid="{00000000-0005-0000-0000-0000BE010000}"/>
    <cellStyle name="Normal 48 2" xfId="596" xr:uid="{00000000-0005-0000-0000-0000BF010000}"/>
    <cellStyle name="Normal 48 3" xfId="472" xr:uid="{00000000-0005-0000-0000-0000C0010000}"/>
    <cellStyle name="Normal 48 4" xfId="722" xr:uid="{00000000-0005-0000-0000-0000C1010000}"/>
    <cellStyle name="Normal 49" xfId="249" xr:uid="{00000000-0005-0000-0000-0000C2010000}"/>
    <cellStyle name="Normal 49 2" xfId="250" xr:uid="{00000000-0005-0000-0000-0000C3010000}"/>
    <cellStyle name="Normal 5" xfId="251" xr:uid="{00000000-0005-0000-0000-0000C4010000}"/>
    <cellStyle name="Normal 5 2" xfId="252" xr:uid="{00000000-0005-0000-0000-0000C5010000}"/>
    <cellStyle name="Normal 50" xfId="253" xr:uid="{00000000-0005-0000-0000-0000C6010000}"/>
    <cellStyle name="Normal 51" xfId="254" xr:uid="{00000000-0005-0000-0000-0000C7010000}"/>
    <cellStyle name="Normal 52" xfId="255" xr:uid="{00000000-0005-0000-0000-0000C8010000}"/>
    <cellStyle name="Normal 52 2" xfId="256" xr:uid="{00000000-0005-0000-0000-0000C9010000}"/>
    <cellStyle name="Normal 53" xfId="257" xr:uid="{00000000-0005-0000-0000-0000CA010000}"/>
    <cellStyle name="Normal 54" xfId="258" xr:uid="{00000000-0005-0000-0000-0000CB010000}"/>
    <cellStyle name="Normal 55" xfId="259" xr:uid="{00000000-0005-0000-0000-0000CC010000}"/>
    <cellStyle name="Normal 55 2" xfId="260" xr:uid="{00000000-0005-0000-0000-0000CD010000}"/>
    <cellStyle name="Normal 56" xfId="261" xr:uid="{00000000-0005-0000-0000-0000CE010000}"/>
    <cellStyle name="Normal 56 2" xfId="262" xr:uid="{00000000-0005-0000-0000-0000CF010000}"/>
    <cellStyle name="Normal 57" xfId="263" xr:uid="{00000000-0005-0000-0000-0000D0010000}"/>
    <cellStyle name="Normal 57 2" xfId="264" xr:uid="{00000000-0005-0000-0000-0000D1010000}"/>
    <cellStyle name="Normal 58" xfId="265" xr:uid="{00000000-0005-0000-0000-0000D2010000}"/>
    <cellStyle name="Normal 58 2" xfId="266" xr:uid="{00000000-0005-0000-0000-0000D3010000}"/>
    <cellStyle name="Normal 59" xfId="267" xr:uid="{00000000-0005-0000-0000-0000D4010000}"/>
    <cellStyle name="Normal 6" xfId="268" xr:uid="{00000000-0005-0000-0000-0000D5010000}"/>
    <cellStyle name="Normal 6 2" xfId="597" xr:uid="{00000000-0005-0000-0000-0000D6010000}"/>
    <cellStyle name="Normal 6 3" xfId="473" xr:uid="{00000000-0005-0000-0000-0000D7010000}"/>
    <cellStyle name="Normal 6 4" xfId="723" xr:uid="{00000000-0005-0000-0000-0000D8010000}"/>
    <cellStyle name="Normal 60" xfId="269" xr:uid="{00000000-0005-0000-0000-0000D9010000}"/>
    <cellStyle name="Normal 61" xfId="270" xr:uid="{00000000-0005-0000-0000-0000DA010000}"/>
    <cellStyle name="Normal 62" xfId="655" xr:uid="{00000000-0005-0000-0000-0000DB010000}"/>
    <cellStyle name="Normal 62 2" xfId="789" xr:uid="{00000000-0005-0000-0000-0000DC010000}"/>
    <cellStyle name="Normal 63" xfId="271" xr:uid="{00000000-0005-0000-0000-0000DD010000}"/>
    <cellStyle name="Normal 64" xfId="272" xr:uid="{00000000-0005-0000-0000-0000DE010000}"/>
    <cellStyle name="Normal 65" xfId="273" xr:uid="{00000000-0005-0000-0000-0000DF010000}"/>
    <cellStyle name="Normal 66" xfId="274" xr:uid="{00000000-0005-0000-0000-0000E0010000}"/>
    <cellStyle name="Normal 67" xfId="275" xr:uid="{00000000-0005-0000-0000-0000E1010000}"/>
    <cellStyle name="Normal 67 2" xfId="782" xr:uid="{00000000-0005-0000-0000-0000E2010000}"/>
    <cellStyle name="Normal 68" xfId="276" xr:uid="{00000000-0005-0000-0000-0000E3010000}"/>
    <cellStyle name="Normal 68 2" xfId="783" xr:uid="{00000000-0005-0000-0000-0000E4010000}"/>
    <cellStyle name="Normal 69" xfId="277" xr:uid="{00000000-0005-0000-0000-0000E5010000}"/>
    <cellStyle name="Normal 69 2" xfId="784" xr:uid="{00000000-0005-0000-0000-0000E6010000}"/>
    <cellStyle name="Normal 7" xfId="278" xr:uid="{00000000-0005-0000-0000-0000E7010000}"/>
    <cellStyle name="Normal 7 2" xfId="598" xr:uid="{00000000-0005-0000-0000-0000E8010000}"/>
    <cellStyle name="Normal 7 3" xfId="474" xr:uid="{00000000-0005-0000-0000-0000E9010000}"/>
    <cellStyle name="Normal 7 4" xfId="724" xr:uid="{00000000-0005-0000-0000-0000EA010000}"/>
    <cellStyle name="Normal 70" xfId="279" xr:uid="{00000000-0005-0000-0000-0000EB010000}"/>
    <cellStyle name="Normal 70 2" xfId="280" xr:uid="{00000000-0005-0000-0000-0000EC010000}"/>
    <cellStyle name="Normal 71" xfId="281" xr:uid="{00000000-0005-0000-0000-0000ED010000}"/>
    <cellStyle name="Normal 71 2" xfId="785" xr:uid="{00000000-0005-0000-0000-0000EE010000}"/>
    <cellStyle name="Normal 72" xfId="282" xr:uid="{00000000-0005-0000-0000-0000EF010000}"/>
    <cellStyle name="Normal 72 2" xfId="283" xr:uid="{00000000-0005-0000-0000-0000F0010000}"/>
    <cellStyle name="Normal 73" xfId="284" xr:uid="{00000000-0005-0000-0000-0000F1010000}"/>
    <cellStyle name="Normal 73 2" xfId="788" xr:uid="{00000000-0005-0000-0000-0000F2010000}"/>
    <cellStyle name="Normal 74" xfId="285" xr:uid="{00000000-0005-0000-0000-0000F3010000}"/>
    <cellStyle name="Normal 74 2" xfId="286" xr:uid="{00000000-0005-0000-0000-0000F4010000}"/>
    <cellStyle name="Normal 75" xfId="287" xr:uid="{00000000-0005-0000-0000-0000F5010000}"/>
    <cellStyle name="Normal 75 2" xfId="786" xr:uid="{00000000-0005-0000-0000-0000F6010000}"/>
    <cellStyle name="Normal 76" xfId="288" xr:uid="{00000000-0005-0000-0000-0000F7010000}"/>
    <cellStyle name="Normal 76 2" xfId="787" xr:uid="{00000000-0005-0000-0000-0000F8010000}"/>
    <cellStyle name="Normal 77" xfId="289" xr:uid="{00000000-0005-0000-0000-0000F9010000}"/>
    <cellStyle name="Normal 77 2" xfId="290" xr:uid="{00000000-0005-0000-0000-0000FA010000}"/>
    <cellStyle name="Normal 78" xfId="291" xr:uid="{00000000-0005-0000-0000-0000FB010000}"/>
    <cellStyle name="Normal 78 2" xfId="292" xr:uid="{00000000-0005-0000-0000-0000FC010000}"/>
    <cellStyle name="Normal 79" xfId="293" xr:uid="{00000000-0005-0000-0000-0000FD010000}"/>
    <cellStyle name="Normal 79 2" xfId="294" xr:uid="{00000000-0005-0000-0000-0000FE010000}"/>
    <cellStyle name="Normal 8" xfId="295" xr:uid="{00000000-0005-0000-0000-0000FF010000}"/>
    <cellStyle name="Normal 8 2" xfId="599" xr:uid="{00000000-0005-0000-0000-000000020000}"/>
    <cellStyle name="Normal 8 3" xfId="475" xr:uid="{00000000-0005-0000-0000-000001020000}"/>
    <cellStyle name="Normal 8 4" xfId="725" xr:uid="{00000000-0005-0000-0000-000002020000}"/>
    <cellStyle name="Normal 80" xfId="840" xr:uid="{9C85F76E-CC8F-4558-9338-FA11DC7BF0A1}"/>
    <cellStyle name="Normal 81" xfId="296" xr:uid="{00000000-0005-0000-0000-000003020000}"/>
    <cellStyle name="Normal 81 2" xfId="297" xr:uid="{00000000-0005-0000-0000-000004020000}"/>
    <cellStyle name="Normal 82" xfId="298" xr:uid="{00000000-0005-0000-0000-000005020000}"/>
    <cellStyle name="Normal 82 2" xfId="299" xr:uid="{00000000-0005-0000-0000-000006020000}"/>
    <cellStyle name="Normal 83" xfId="300" xr:uid="{00000000-0005-0000-0000-000007020000}"/>
    <cellStyle name="Normal 83 2" xfId="301" xr:uid="{00000000-0005-0000-0000-000008020000}"/>
    <cellStyle name="Normal 84" xfId="302" xr:uid="{00000000-0005-0000-0000-000009020000}"/>
    <cellStyle name="Normal 84 2" xfId="303" xr:uid="{00000000-0005-0000-0000-00000A020000}"/>
    <cellStyle name="Normal 85" xfId="304" xr:uid="{00000000-0005-0000-0000-00000B020000}"/>
    <cellStyle name="Normal 85 2" xfId="305" xr:uid="{00000000-0005-0000-0000-00000C020000}"/>
    <cellStyle name="Normal 86" xfId="306" xr:uid="{00000000-0005-0000-0000-00000D020000}"/>
    <cellStyle name="Normal 86 2" xfId="307" xr:uid="{00000000-0005-0000-0000-00000E020000}"/>
    <cellStyle name="Normal 87" xfId="308" xr:uid="{00000000-0005-0000-0000-00000F020000}"/>
    <cellStyle name="Normal 88" xfId="309" xr:uid="{00000000-0005-0000-0000-000010020000}"/>
    <cellStyle name="Normal 89" xfId="310" xr:uid="{00000000-0005-0000-0000-000011020000}"/>
    <cellStyle name="Normal 9" xfId="311" xr:uid="{00000000-0005-0000-0000-000012020000}"/>
    <cellStyle name="Normal 9 2" xfId="312" xr:uid="{00000000-0005-0000-0000-000013020000}"/>
    <cellStyle name="Normal 90" xfId="313" xr:uid="{00000000-0005-0000-0000-000014020000}"/>
    <cellStyle name="Normal 91" xfId="314" xr:uid="{00000000-0005-0000-0000-000015020000}"/>
    <cellStyle name="Normal 92" xfId="315" xr:uid="{00000000-0005-0000-0000-000016020000}"/>
    <cellStyle name="Normal 93" xfId="316" xr:uid="{00000000-0005-0000-0000-000017020000}"/>
    <cellStyle name="Normal 94" xfId="317" xr:uid="{00000000-0005-0000-0000-000018020000}"/>
    <cellStyle name="Normal 95" xfId="318" xr:uid="{00000000-0005-0000-0000-000019020000}"/>
    <cellStyle name="Normal 97" xfId="319" xr:uid="{00000000-0005-0000-0000-00001A020000}"/>
    <cellStyle name="Normal 98" xfId="320" xr:uid="{00000000-0005-0000-0000-00001B020000}"/>
    <cellStyle name="Normal 99" xfId="321" xr:uid="{00000000-0005-0000-0000-00001C020000}"/>
    <cellStyle name="Percent 11" xfId="322" xr:uid="{00000000-0005-0000-0000-00001E020000}"/>
    <cellStyle name="Percent 13" xfId="323" xr:uid="{00000000-0005-0000-0000-00001F020000}"/>
    <cellStyle name="Percent 14" xfId="324" xr:uid="{00000000-0005-0000-0000-000020020000}"/>
    <cellStyle name="Percent 14 2" xfId="325" xr:uid="{00000000-0005-0000-0000-000021020000}"/>
    <cellStyle name="Percent 18" xfId="326" xr:uid="{00000000-0005-0000-0000-000022020000}"/>
    <cellStyle name="Percent 2" xfId="327" xr:uid="{00000000-0005-0000-0000-000023020000}"/>
    <cellStyle name="Percent 2 10" xfId="328" xr:uid="{00000000-0005-0000-0000-000024020000}"/>
    <cellStyle name="Percent 2 10 2" xfId="329" xr:uid="{00000000-0005-0000-0000-000025020000}"/>
    <cellStyle name="Percent 2 11" xfId="330" xr:uid="{00000000-0005-0000-0000-000026020000}"/>
    <cellStyle name="Percent 2 11 2" xfId="600" xr:uid="{00000000-0005-0000-0000-000027020000}"/>
    <cellStyle name="Percent 2 11 3" xfId="476" xr:uid="{00000000-0005-0000-0000-000028020000}"/>
    <cellStyle name="Percent 2 11 4" xfId="726" xr:uid="{00000000-0005-0000-0000-000029020000}"/>
    <cellStyle name="Percent 2 12" xfId="331" xr:uid="{00000000-0005-0000-0000-00002A020000}"/>
    <cellStyle name="Percent 2 12 2" xfId="601" xr:uid="{00000000-0005-0000-0000-00002B020000}"/>
    <cellStyle name="Percent 2 12 3" xfId="477" xr:uid="{00000000-0005-0000-0000-00002C020000}"/>
    <cellStyle name="Percent 2 12 4" xfId="727" xr:uid="{00000000-0005-0000-0000-00002D020000}"/>
    <cellStyle name="Percent 2 13" xfId="332" xr:uid="{00000000-0005-0000-0000-00002E020000}"/>
    <cellStyle name="Percent 2 13 2" xfId="602" xr:uid="{00000000-0005-0000-0000-00002F020000}"/>
    <cellStyle name="Percent 2 13 3" xfId="478" xr:uid="{00000000-0005-0000-0000-000030020000}"/>
    <cellStyle name="Percent 2 13 4" xfId="728" xr:uid="{00000000-0005-0000-0000-000031020000}"/>
    <cellStyle name="Percent 2 14" xfId="333" xr:uid="{00000000-0005-0000-0000-000032020000}"/>
    <cellStyle name="Percent 2 14 2" xfId="603" xr:uid="{00000000-0005-0000-0000-000033020000}"/>
    <cellStyle name="Percent 2 14 3" xfId="479" xr:uid="{00000000-0005-0000-0000-000034020000}"/>
    <cellStyle name="Percent 2 14 4" xfId="729" xr:uid="{00000000-0005-0000-0000-000035020000}"/>
    <cellStyle name="Percent 2 15" xfId="334" xr:uid="{00000000-0005-0000-0000-000036020000}"/>
    <cellStyle name="Percent 2 15 2" xfId="604" xr:uid="{00000000-0005-0000-0000-000037020000}"/>
    <cellStyle name="Percent 2 15 3" xfId="480" xr:uid="{00000000-0005-0000-0000-000038020000}"/>
    <cellStyle name="Percent 2 15 4" xfId="730" xr:uid="{00000000-0005-0000-0000-000039020000}"/>
    <cellStyle name="Percent 2 16" xfId="335" xr:uid="{00000000-0005-0000-0000-00003A020000}"/>
    <cellStyle name="Percent 2 16 2" xfId="605" xr:uid="{00000000-0005-0000-0000-00003B020000}"/>
    <cellStyle name="Percent 2 16 3" xfId="481" xr:uid="{00000000-0005-0000-0000-00003C020000}"/>
    <cellStyle name="Percent 2 16 4" xfId="731" xr:uid="{00000000-0005-0000-0000-00003D020000}"/>
    <cellStyle name="Percent 2 17" xfId="336" xr:uid="{00000000-0005-0000-0000-00003E020000}"/>
    <cellStyle name="Percent 2 17 2" xfId="606" xr:uid="{00000000-0005-0000-0000-00003F020000}"/>
    <cellStyle name="Percent 2 17 3" xfId="482" xr:uid="{00000000-0005-0000-0000-000040020000}"/>
    <cellStyle name="Percent 2 17 4" xfId="732" xr:uid="{00000000-0005-0000-0000-000041020000}"/>
    <cellStyle name="Percent 2 18" xfId="337" xr:uid="{00000000-0005-0000-0000-000042020000}"/>
    <cellStyle name="Percent 2 18 2" xfId="607" xr:uid="{00000000-0005-0000-0000-000043020000}"/>
    <cellStyle name="Percent 2 18 3" xfId="483" xr:uid="{00000000-0005-0000-0000-000044020000}"/>
    <cellStyle name="Percent 2 18 4" xfId="733" xr:uid="{00000000-0005-0000-0000-000045020000}"/>
    <cellStyle name="Percent 2 19" xfId="338" xr:uid="{00000000-0005-0000-0000-000046020000}"/>
    <cellStyle name="Percent 2 19 2" xfId="608" xr:uid="{00000000-0005-0000-0000-000047020000}"/>
    <cellStyle name="Percent 2 19 3" xfId="484" xr:uid="{00000000-0005-0000-0000-000048020000}"/>
    <cellStyle name="Percent 2 19 4" xfId="734" xr:uid="{00000000-0005-0000-0000-000049020000}"/>
    <cellStyle name="Percent 2 2" xfId="339" xr:uid="{00000000-0005-0000-0000-00004A020000}"/>
    <cellStyle name="Percent 2 2 2" xfId="609" xr:uid="{00000000-0005-0000-0000-00004B020000}"/>
    <cellStyle name="Percent 2 2 3" xfId="485" xr:uid="{00000000-0005-0000-0000-00004C020000}"/>
    <cellStyle name="Percent 2 2 4" xfId="735" xr:uid="{00000000-0005-0000-0000-00004D020000}"/>
    <cellStyle name="Percent 2 20" xfId="340" xr:uid="{00000000-0005-0000-0000-00004E020000}"/>
    <cellStyle name="Percent 2 20 2" xfId="610" xr:uid="{00000000-0005-0000-0000-00004F020000}"/>
    <cellStyle name="Percent 2 20 3" xfId="486" xr:uid="{00000000-0005-0000-0000-000050020000}"/>
    <cellStyle name="Percent 2 20 4" xfId="736" xr:uid="{00000000-0005-0000-0000-000051020000}"/>
    <cellStyle name="Percent 2 21" xfId="341" xr:uid="{00000000-0005-0000-0000-000052020000}"/>
    <cellStyle name="Percent 2 21 2" xfId="611" xr:uid="{00000000-0005-0000-0000-000053020000}"/>
    <cellStyle name="Percent 2 21 3" xfId="487" xr:uid="{00000000-0005-0000-0000-000054020000}"/>
    <cellStyle name="Percent 2 21 4" xfId="737" xr:uid="{00000000-0005-0000-0000-000055020000}"/>
    <cellStyle name="Percent 2 22" xfId="342" xr:uid="{00000000-0005-0000-0000-000056020000}"/>
    <cellStyle name="Percent 2 22 2" xfId="612" xr:uid="{00000000-0005-0000-0000-000057020000}"/>
    <cellStyle name="Percent 2 22 3" xfId="488" xr:uid="{00000000-0005-0000-0000-000058020000}"/>
    <cellStyle name="Percent 2 22 4" xfId="738" xr:uid="{00000000-0005-0000-0000-000059020000}"/>
    <cellStyle name="Percent 2 23" xfId="343" xr:uid="{00000000-0005-0000-0000-00005A020000}"/>
    <cellStyle name="Percent 2 23 2" xfId="613" xr:uid="{00000000-0005-0000-0000-00005B020000}"/>
    <cellStyle name="Percent 2 23 3" xfId="489" xr:uid="{00000000-0005-0000-0000-00005C020000}"/>
    <cellStyle name="Percent 2 23 4" xfId="739" xr:uid="{00000000-0005-0000-0000-00005D020000}"/>
    <cellStyle name="Percent 2 24" xfId="344" xr:uid="{00000000-0005-0000-0000-00005E020000}"/>
    <cellStyle name="Percent 2 24 2" xfId="614" xr:uid="{00000000-0005-0000-0000-00005F020000}"/>
    <cellStyle name="Percent 2 24 3" xfId="490" xr:uid="{00000000-0005-0000-0000-000060020000}"/>
    <cellStyle name="Percent 2 24 4" xfId="740" xr:uid="{00000000-0005-0000-0000-000061020000}"/>
    <cellStyle name="Percent 2 25" xfId="345" xr:uid="{00000000-0005-0000-0000-000062020000}"/>
    <cellStyle name="Percent 2 25 2" xfId="615" xr:uid="{00000000-0005-0000-0000-000063020000}"/>
    <cellStyle name="Percent 2 25 3" xfId="491" xr:uid="{00000000-0005-0000-0000-000064020000}"/>
    <cellStyle name="Percent 2 25 4" xfId="741" xr:uid="{00000000-0005-0000-0000-000065020000}"/>
    <cellStyle name="Percent 2 26" xfId="346" xr:uid="{00000000-0005-0000-0000-000066020000}"/>
    <cellStyle name="Percent 2 26 2" xfId="616" xr:uid="{00000000-0005-0000-0000-000067020000}"/>
    <cellStyle name="Percent 2 26 3" xfId="492" xr:uid="{00000000-0005-0000-0000-000068020000}"/>
    <cellStyle name="Percent 2 26 4" xfId="742" xr:uid="{00000000-0005-0000-0000-000069020000}"/>
    <cellStyle name="Percent 2 27" xfId="347" xr:uid="{00000000-0005-0000-0000-00006A020000}"/>
    <cellStyle name="Percent 2 27 2" xfId="617" xr:uid="{00000000-0005-0000-0000-00006B020000}"/>
    <cellStyle name="Percent 2 27 3" xfId="493" xr:uid="{00000000-0005-0000-0000-00006C020000}"/>
    <cellStyle name="Percent 2 27 4" xfId="743" xr:uid="{00000000-0005-0000-0000-00006D020000}"/>
    <cellStyle name="Percent 2 28" xfId="348" xr:uid="{00000000-0005-0000-0000-00006E020000}"/>
    <cellStyle name="Percent 2 28 2" xfId="618" xr:uid="{00000000-0005-0000-0000-00006F020000}"/>
    <cellStyle name="Percent 2 28 3" xfId="494" xr:uid="{00000000-0005-0000-0000-000070020000}"/>
    <cellStyle name="Percent 2 28 4" xfId="744" xr:uid="{00000000-0005-0000-0000-000071020000}"/>
    <cellStyle name="Percent 2 29" xfId="349" xr:uid="{00000000-0005-0000-0000-000072020000}"/>
    <cellStyle name="Percent 2 29 2" xfId="619" xr:uid="{00000000-0005-0000-0000-000073020000}"/>
    <cellStyle name="Percent 2 29 3" xfId="495" xr:uid="{00000000-0005-0000-0000-000074020000}"/>
    <cellStyle name="Percent 2 29 4" xfId="745" xr:uid="{00000000-0005-0000-0000-000075020000}"/>
    <cellStyle name="Percent 2 3" xfId="350" xr:uid="{00000000-0005-0000-0000-000076020000}"/>
    <cellStyle name="Percent 2 3 2" xfId="620" xr:uid="{00000000-0005-0000-0000-000077020000}"/>
    <cellStyle name="Percent 2 3 3" xfId="496" xr:uid="{00000000-0005-0000-0000-000078020000}"/>
    <cellStyle name="Percent 2 3 4" xfId="746" xr:uid="{00000000-0005-0000-0000-000079020000}"/>
    <cellStyle name="Percent 2 30" xfId="351" xr:uid="{00000000-0005-0000-0000-00007A020000}"/>
    <cellStyle name="Percent 2 30 2" xfId="621" xr:uid="{00000000-0005-0000-0000-00007B020000}"/>
    <cellStyle name="Percent 2 30 3" xfId="497" xr:uid="{00000000-0005-0000-0000-00007C020000}"/>
    <cellStyle name="Percent 2 30 4" xfId="747" xr:uid="{00000000-0005-0000-0000-00007D020000}"/>
    <cellStyle name="Percent 2 31" xfId="352" xr:uid="{00000000-0005-0000-0000-00007E020000}"/>
    <cellStyle name="Percent 2 31 2" xfId="622" xr:uid="{00000000-0005-0000-0000-00007F020000}"/>
    <cellStyle name="Percent 2 31 3" xfId="498" xr:uid="{00000000-0005-0000-0000-000080020000}"/>
    <cellStyle name="Percent 2 31 4" xfId="748" xr:uid="{00000000-0005-0000-0000-000081020000}"/>
    <cellStyle name="Percent 2 32" xfId="353" xr:uid="{00000000-0005-0000-0000-000082020000}"/>
    <cellStyle name="Percent 2 32 2" xfId="623" xr:uid="{00000000-0005-0000-0000-000083020000}"/>
    <cellStyle name="Percent 2 32 3" xfId="499" xr:uid="{00000000-0005-0000-0000-000084020000}"/>
    <cellStyle name="Percent 2 32 4" xfId="749" xr:uid="{00000000-0005-0000-0000-000085020000}"/>
    <cellStyle name="Percent 2 33" xfId="354" xr:uid="{00000000-0005-0000-0000-000086020000}"/>
    <cellStyle name="Percent 2 33 2" xfId="624" xr:uid="{00000000-0005-0000-0000-000087020000}"/>
    <cellStyle name="Percent 2 33 3" xfId="500" xr:uid="{00000000-0005-0000-0000-000088020000}"/>
    <cellStyle name="Percent 2 33 4" xfId="750" xr:uid="{00000000-0005-0000-0000-000089020000}"/>
    <cellStyle name="Percent 2 34" xfId="355" xr:uid="{00000000-0005-0000-0000-00008A020000}"/>
    <cellStyle name="Percent 2 34 2" xfId="625" xr:uid="{00000000-0005-0000-0000-00008B020000}"/>
    <cellStyle name="Percent 2 34 3" xfId="501" xr:uid="{00000000-0005-0000-0000-00008C020000}"/>
    <cellStyle name="Percent 2 34 4" xfId="751" xr:uid="{00000000-0005-0000-0000-00008D020000}"/>
    <cellStyle name="Percent 2 35" xfId="356" xr:uid="{00000000-0005-0000-0000-00008E020000}"/>
    <cellStyle name="Percent 2 35 2" xfId="626" xr:uid="{00000000-0005-0000-0000-00008F020000}"/>
    <cellStyle name="Percent 2 35 3" xfId="502" xr:uid="{00000000-0005-0000-0000-000090020000}"/>
    <cellStyle name="Percent 2 35 4" xfId="752" xr:uid="{00000000-0005-0000-0000-000091020000}"/>
    <cellStyle name="Percent 2 36" xfId="357" xr:uid="{00000000-0005-0000-0000-000092020000}"/>
    <cellStyle name="Percent 2 36 2" xfId="627" xr:uid="{00000000-0005-0000-0000-000093020000}"/>
    <cellStyle name="Percent 2 36 3" xfId="503" xr:uid="{00000000-0005-0000-0000-000094020000}"/>
    <cellStyle name="Percent 2 36 4" xfId="753" xr:uid="{00000000-0005-0000-0000-000095020000}"/>
    <cellStyle name="Percent 2 37" xfId="358" xr:uid="{00000000-0005-0000-0000-000096020000}"/>
    <cellStyle name="Percent 2 37 2" xfId="628" xr:uid="{00000000-0005-0000-0000-000097020000}"/>
    <cellStyle name="Percent 2 37 3" xfId="504" xr:uid="{00000000-0005-0000-0000-000098020000}"/>
    <cellStyle name="Percent 2 37 4" xfId="754" xr:uid="{00000000-0005-0000-0000-000099020000}"/>
    <cellStyle name="Percent 2 38" xfId="359" xr:uid="{00000000-0005-0000-0000-00009A020000}"/>
    <cellStyle name="Percent 2 38 2" xfId="629" xr:uid="{00000000-0005-0000-0000-00009B020000}"/>
    <cellStyle name="Percent 2 38 3" xfId="505" xr:uid="{00000000-0005-0000-0000-00009C020000}"/>
    <cellStyle name="Percent 2 38 4" xfId="755" xr:uid="{00000000-0005-0000-0000-00009D020000}"/>
    <cellStyle name="Percent 2 39" xfId="360" xr:uid="{00000000-0005-0000-0000-00009E020000}"/>
    <cellStyle name="Percent 2 39 2" xfId="630" xr:uid="{00000000-0005-0000-0000-00009F020000}"/>
    <cellStyle name="Percent 2 39 3" xfId="506" xr:uid="{00000000-0005-0000-0000-0000A0020000}"/>
    <cellStyle name="Percent 2 39 4" xfId="756" xr:uid="{00000000-0005-0000-0000-0000A1020000}"/>
    <cellStyle name="Percent 2 4" xfId="361" xr:uid="{00000000-0005-0000-0000-0000A2020000}"/>
    <cellStyle name="Percent 2 4 2" xfId="631" xr:uid="{00000000-0005-0000-0000-0000A3020000}"/>
    <cellStyle name="Percent 2 4 3" xfId="507" xr:uid="{00000000-0005-0000-0000-0000A4020000}"/>
    <cellStyle name="Percent 2 4 4" xfId="757" xr:uid="{00000000-0005-0000-0000-0000A5020000}"/>
    <cellStyle name="Percent 2 40" xfId="362" xr:uid="{00000000-0005-0000-0000-0000A6020000}"/>
    <cellStyle name="Percent 2 40 2" xfId="632" xr:uid="{00000000-0005-0000-0000-0000A7020000}"/>
    <cellStyle name="Percent 2 40 3" xfId="508" xr:uid="{00000000-0005-0000-0000-0000A8020000}"/>
    <cellStyle name="Percent 2 40 4" xfId="758" xr:uid="{00000000-0005-0000-0000-0000A9020000}"/>
    <cellStyle name="Percent 2 41" xfId="363" xr:uid="{00000000-0005-0000-0000-0000AA020000}"/>
    <cellStyle name="Percent 2 41 2" xfId="633" xr:uid="{00000000-0005-0000-0000-0000AB020000}"/>
    <cellStyle name="Percent 2 41 3" xfId="509" xr:uid="{00000000-0005-0000-0000-0000AC020000}"/>
    <cellStyle name="Percent 2 41 4" xfId="759" xr:uid="{00000000-0005-0000-0000-0000AD020000}"/>
    <cellStyle name="Percent 2 42" xfId="364" xr:uid="{00000000-0005-0000-0000-0000AE020000}"/>
    <cellStyle name="Percent 2 42 2" xfId="634" xr:uid="{00000000-0005-0000-0000-0000AF020000}"/>
    <cellStyle name="Percent 2 42 3" xfId="510" xr:uid="{00000000-0005-0000-0000-0000B0020000}"/>
    <cellStyle name="Percent 2 42 4" xfId="760" xr:uid="{00000000-0005-0000-0000-0000B1020000}"/>
    <cellStyle name="Percent 2 43" xfId="365" xr:uid="{00000000-0005-0000-0000-0000B2020000}"/>
    <cellStyle name="Percent 2 43 2" xfId="635" xr:uid="{00000000-0005-0000-0000-0000B3020000}"/>
    <cellStyle name="Percent 2 43 3" xfId="511" xr:uid="{00000000-0005-0000-0000-0000B4020000}"/>
    <cellStyle name="Percent 2 43 4" xfId="761" xr:uid="{00000000-0005-0000-0000-0000B5020000}"/>
    <cellStyle name="Percent 2 44" xfId="366" xr:uid="{00000000-0005-0000-0000-0000B6020000}"/>
    <cellStyle name="Percent 2 44 2" xfId="636" xr:uid="{00000000-0005-0000-0000-0000B7020000}"/>
    <cellStyle name="Percent 2 44 3" xfId="512" xr:uid="{00000000-0005-0000-0000-0000B8020000}"/>
    <cellStyle name="Percent 2 44 4" xfId="762" xr:uid="{00000000-0005-0000-0000-0000B9020000}"/>
    <cellStyle name="Percent 2 45" xfId="367" xr:uid="{00000000-0005-0000-0000-0000BA020000}"/>
    <cellStyle name="Percent 2 45 2" xfId="637" xr:uid="{00000000-0005-0000-0000-0000BB020000}"/>
    <cellStyle name="Percent 2 45 3" xfId="513" xr:uid="{00000000-0005-0000-0000-0000BC020000}"/>
    <cellStyle name="Percent 2 45 4" xfId="763" xr:uid="{00000000-0005-0000-0000-0000BD020000}"/>
    <cellStyle name="Percent 2 46" xfId="368" xr:uid="{00000000-0005-0000-0000-0000BE020000}"/>
    <cellStyle name="Percent 2 46 2" xfId="638" xr:uid="{00000000-0005-0000-0000-0000BF020000}"/>
    <cellStyle name="Percent 2 46 3" xfId="514" xr:uid="{00000000-0005-0000-0000-0000C0020000}"/>
    <cellStyle name="Percent 2 46 4" xfId="764" xr:uid="{00000000-0005-0000-0000-0000C1020000}"/>
    <cellStyle name="Percent 2 47" xfId="369" xr:uid="{00000000-0005-0000-0000-0000C2020000}"/>
    <cellStyle name="Percent 2 47 2" xfId="639" xr:uid="{00000000-0005-0000-0000-0000C3020000}"/>
    <cellStyle name="Percent 2 47 3" xfId="515" xr:uid="{00000000-0005-0000-0000-0000C4020000}"/>
    <cellStyle name="Percent 2 47 4" xfId="765" xr:uid="{00000000-0005-0000-0000-0000C5020000}"/>
    <cellStyle name="Percent 2 48" xfId="370" xr:uid="{00000000-0005-0000-0000-0000C6020000}"/>
    <cellStyle name="Percent 2 48 2" xfId="640" xr:uid="{00000000-0005-0000-0000-0000C7020000}"/>
    <cellStyle name="Percent 2 48 3" xfId="516" xr:uid="{00000000-0005-0000-0000-0000C8020000}"/>
    <cellStyle name="Percent 2 48 4" xfId="766" xr:uid="{00000000-0005-0000-0000-0000C9020000}"/>
    <cellStyle name="Percent 2 49" xfId="371" xr:uid="{00000000-0005-0000-0000-0000CA020000}"/>
    <cellStyle name="Percent 2 49 2" xfId="641" xr:uid="{00000000-0005-0000-0000-0000CB020000}"/>
    <cellStyle name="Percent 2 49 3" xfId="517" xr:uid="{00000000-0005-0000-0000-0000CC020000}"/>
    <cellStyle name="Percent 2 49 4" xfId="767" xr:uid="{00000000-0005-0000-0000-0000CD020000}"/>
    <cellStyle name="Percent 2 5" xfId="372" xr:uid="{00000000-0005-0000-0000-0000CE020000}"/>
    <cellStyle name="Percent 2 5 2" xfId="642" xr:uid="{00000000-0005-0000-0000-0000CF020000}"/>
    <cellStyle name="Percent 2 5 3" xfId="518" xr:uid="{00000000-0005-0000-0000-0000D0020000}"/>
    <cellStyle name="Percent 2 5 4" xfId="768" xr:uid="{00000000-0005-0000-0000-0000D1020000}"/>
    <cellStyle name="Percent 2 50" xfId="373" xr:uid="{00000000-0005-0000-0000-0000D2020000}"/>
    <cellStyle name="Percent 2 50 2" xfId="643" xr:uid="{00000000-0005-0000-0000-0000D3020000}"/>
    <cellStyle name="Percent 2 50 3" xfId="519" xr:uid="{00000000-0005-0000-0000-0000D4020000}"/>
    <cellStyle name="Percent 2 50 4" xfId="769" xr:uid="{00000000-0005-0000-0000-0000D5020000}"/>
    <cellStyle name="Percent 2 51" xfId="374" xr:uid="{00000000-0005-0000-0000-0000D6020000}"/>
    <cellStyle name="Percent 2 51 2" xfId="644" xr:uid="{00000000-0005-0000-0000-0000D7020000}"/>
    <cellStyle name="Percent 2 51 3" xfId="520" xr:uid="{00000000-0005-0000-0000-0000D8020000}"/>
    <cellStyle name="Percent 2 51 4" xfId="770" xr:uid="{00000000-0005-0000-0000-0000D9020000}"/>
    <cellStyle name="Percent 2 52" xfId="375" xr:uid="{00000000-0005-0000-0000-0000DA020000}"/>
    <cellStyle name="Percent 2 52 2" xfId="645" xr:uid="{00000000-0005-0000-0000-0000DB020000}"/>
    <cellStyle name="Percent 2 52 3" xfId="521" xr:uid="{00000000-0005-0000-0000-0000DC020000}"/>
    <cellStyle name="Percent 2 52 4" xfId="771" xr:uid="{00000000-0005-0000-0000-0000DD020000}"/>
    <cellStyle name="Percent 2 53" xfId="376" xr:uid="{00000000-0005-0000-0000-0000DE020000}"/>
    <cellStyle name="Percent 2 53 2" xfId="646" xr:uid="{00000000-0005-0000-0000-0000DF020000}"/>
    <cellStyle name="Percent 2 53 3" xfId="522" xr:uid="{00000000-0005-0000-0000-0000E0020000}"/>
    <cellStyle name="Percent 2 53 4" xfId="772" xr:uid="{00000000-0005-0000-0000-0000E1020000}"/>
    <cellStyle name="Percent 2 54" xfId="377" xr:uid="{00000000-0005-0000-0000-0000E2020000}"/>
    <cellStyle name="Percent 2 54 2" xfId="647" xr:uid="{00000000-0005-0000-0000-0000E3020000}"/>
    <cellStyle name="Percent 2 54 3" xfId="523" xr:uid="{00000000-0005-0000-0000-0000E4020000}"/>
    <cellStyle name="Percent 2 54 4" xfId="773" xr:uid="{00000000-0005-0000-0000-0000E5020000}"/>
    <cellStyle name="Percent 2 55" xfId="378" xr:uid="{00000000-0005-0000-0000-0000E6020000}"/>
    <cellStyle name="Percent 2 55 2" xfId="648" xr:uid="{00000000-0005-0000-0000-0000E7020000}"/>
    <cellStyle name="Percent 2 55 3" xfId="524" xr:uid="{00000000-0005-0000-0000-0000E8020000}"/>
    <cellStyle name="Percent 2 55 4" xfId="774" xr:uid="{00000000-0005-0000-0000-0000E9020000}"/>
    <cellStyle name="Percent 2 56" xfId="379" xr:uid="{00000000-0005-0000-0000-0000EA020000}"/>
    <cellStyle name="Percent 2 56 2" xfId="649" xr:uid="{00000000-0005-0000-0000-0000EB020000}"/>
    <cellStyle name="Percent 2 56 3" xfId="525" xr:uid="{00000000-0005-0000-0000-0000EC020000}"/>
    <cellStyle name="Percent 2 56 4" xfId="775" xr:uid="{00000000-0005-0000-0000-0000ED020000}"/>
    <cellStyle name="Percent 2 57" xfId="380" xr:uid="{00000000-0005-0000-0000-0000EE020000}"/>
    <cellStyle name="Percent 2 6" xfId="381" xr:uid="{00000000-0005-0000-0000-0000EF020000}"/>
    <cellStyle name="Percent 2 6 2" xfId="650" xr:uid="{00000000-0005-0000-0000-0000F0020000}"/>
    <cellStyle name="Percent 2 6 3" xfId="526" xr:uid="{00000000-0005-0000-0000-0000F1020000}"/>
    <cellStyle name="Percent 2 6 4" xfId="776" xr:uid="{00000000-0005-0000-0000-0000F2020000}"/>
    <cellStyle name="Percent 2 7" xfId="382" xr:uid="{00000000-0005-0000-0000-0000F3020000}"/>
    <cellStyle name="Percent 2 7 2" xfId="651" xr:uid="{00000000-0005-0000-0000-0000F4020000}"/>
    <cellStyle name="Percent 2 7 3" xfId="527" xr:uid="{00000000-0005-0000-0000-0000F5020000}"/>
    <cellStyle name="Percent 2 7 4" xfId="777" xr:uid="{00000000-0005-0000-0000-0000F6020000}"/>
    <cellStyle name="Percent 2 8" xfId="383" xr:uid="{00000000-0005-0000-0000-0000F7020000}"/>
    <cellStyle name="Percent 2 8 2" xfId="652" xr:uid="{00000000-0005-0000-0000-0000F8020000}"/>
    <cellStyle name="Percent 2 8 3" xfId="528" xr:uid="{00000000-0005-0000-0000-0000F9020000}"/>
    <cellStyle name="Percent 2 8 4" xfId="778" xr:uid="{00000000-0005-0000-0000-0000FA020000}"/>
    <cellStyle name="Percent 2 9" xfId="384" xr:uid="{00000000-0005-0000-0000-0000FB020000}"/>
    <cellStyle name="Percent 2 9 2" xfId="653" xr:uid="{00000000-0005-0000-0000-0000FC020000}"/>
    <cellStyle name="Percent 2 9 3" xfId="529" xr:uid="{00000000-0005-0000-0000-0000FD020000}"/>
    <cellStyle name="Percent 2 9 4" xfId="779" xr:uid="{00000000-0005-0000-0000-0000FE020000}"/>
    <cellStyle name="Percent 3" xfId="385" xr:uid="{00000000-0005-0000-0000-0000FF020000}"/>
    <cellStyle name="Percent 33" xfId="386" xr:uid="{00000000-0005-0000-0000-000000030000}"/>
    <cellStyle name="Percent 35" xfId="387" xr:uid="{00000000-0005-0000-0000-000001030000}"/>
    <cellStyle name="Percent 35 2" xfId="388" xr:uid="{00000000-0005-0000-0000-000002030000}"/>
    <cellStyle name="Percent 4" xfId="389" xr:uid="{00000000-0005-0000-0000-000003030000}"/>
    <cellStyle name="Percent 40" xfId="390" xr:uid="{00000000-0005-0000-0000-000004030000}"/>
    <cellStyle name="Percent 40 2" xfId="654" xr:uid="{00000000-0005-0000-0000-000005030000}"/>
    <cellStyle name="Percent 40 3" xfId="530" xr:uid="{00000000-0005-0000-0000-000006030000}"/>
    <cellStyle name="Percent 40 4" xfId="780" xr:uid="{00000000-0005-0000-0000-000007030000}"/>
    <cellStyle name="Percent 42" xfId="391" xr:uid="{00000000-0005-0000-0000-000008030000}"/>
    <cellStyle name="Percent 46" xfId="392" xr:uid="{00000000-0005-0000-0000-000009030000}"/>
    <cellStyle name="Percent 46 2" xfId="393" xr:uid="{00000000-0005-0000-0000-00000A030000}"/>
    <cellStyle name="Percent 5" xfId="394" xr:uid="{00000000-0005-0000-0000-00000B030000}"/>
    <cellStyle name="Percent 5 2" xfId="395" xr:uid="{00000000-0005-0000-0000-00000C030000}"/>
    <cellStyle name="Percent 53" xfId="396" xr:uid="{00000000-0005-0000-0000-00000D030000}"/>
    <cellStyle name="Percent 53 2" xfId="397" xr:uid="{00000000-0005-0000-0000-00000E030000}"/>
    <cellStyle name="Percent 6" xfId="781" xr:uid="{00000000-0005-0000-0000-00000F030000}"/>
    <cellStyle name="Percent 62" xfId="398" xr:uid="{00000000-0005-0000-0000-000010030000}"/>
    <cellStyle name="Percent 68" xfId="399" xr:uid="{00000000-0005-0000-0000-000011030000}"/>
    <cellStyle name="Percent 7" xfId="400" xr:uid="{00000000-0005-0000-0000-000012030000}"/>
    <cellStyle name="Percent 7 2" xfId="401" xr:uid="{00000000-0005-0000-0000-000013030000}"/>
    <cellStyle name="Percent 73" xfId="402" xr:uid="{00000000-0005-0000-0000-000014030000}"/>
    <cellStyle name="Percent 76" xfId="403" xr:uid="{00000000-0005-0000-0000-000015030000}"/>
    <cellStyle name="Percent 79" xfId="404" xr:uid="{00000000-0005-0000-0000-000016030000}"/>
    <cellStyle name="Percent 84" xfId="405" xr:uid="{00000000-0005-0000-0000-000017030000}"/>
    <cellStyle name="Yüzde" xfId="790"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22549E"/>
      <color rgb="FF2254B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493123</xdr:colOff>
      <xdr:row>4</xdr:row>
      <xdr:rowOff>173082</xdr:rowOff>
    </xdr:from>
    <xdr:to>
      <xdr:col>5</xdr:col>
      <xdr:colOff>397239</xdr:colOff>
      <xdr:row>19</xdr:row>
      <xdr:rowOff>67001</xdr:rowOff>
    </xdr:to>
    <xdr:pic>
      <xdr:nvPicPr>
        <xdr:cNvPr id="2" name="Resim 1">
          <a:extLst>
            <a:ext uri="{FF2B5EF4-FFF2-40B4-BE49-F238E27FC236}">
              <a16:creationId xmlns:a16="http://schemas.microsoft.com/office/drawing/2014/main" id="{FA9C52A3-E0D0-4B83-A19E-E48813A46DFC}"/>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156063" y="988422"/>
          <a:ext cx="4038601" cy="285492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as%20Stations%20Competitor%20Overview.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Restricted%20Product%20Managers\2010\Portables\PM\PM%20Portables%20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rowconserver\Departments\price%20lists\2013\Export%20GBP%202013-14\PM%202012%20Telegan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Complete Info"/>
      <sheetName val="Pricing Only"/>
      <sheetName val="Q-Test"/>
      <sheetName val="I-Test"/>
      <sheetName val="S-Test"/>
      <sheetName val="BOM info"/>
      <sheetName val="Cradle new configs"/>
      <sheetName val="Gas Station new configs"/>
      <sheetName val="Service Station new configs"/>
    </sheetNames>
    <sheetDataSet>
      <sheetData sheetId="0" refreshError="1"/>
      <sheetData sheetId="1" refreshError="1"/>
      <sheetData sheetId="2" refreshError="1">
        <row r="14">
          <cell r="C14">
            <v>1.5449999999999999</v>
          </cell>
        </row>
        <row r="15">
          <cell r="C15">
            <v>1.1399999999999999</v>
          </cell>
        </row>
        <row r="16">
          <cell r="C16">
            <v>10.6</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page"/>
      <sheetName val="Discount currency"/>
      <sheetName val="Eikon"/>
      <sheetName val="Gasman"/>
      <sheetName val="Tetra 3"/>
      <sheetName val="Tetra"/>
      <sheetName val="Safe area CO2 - IR"/>
      <sheetName val="TRP+"/>
      <sheetName val="TRP+ IR"/>
      <sheetName val="Detective +"/>
      <sheetName val="Checkbox IMH"/>
      <sheetName val="Gas-Tec MK5"/>
      <sheetName val="LaserMethane"/>
      <sheetName val="Change Overview"/>
      <sheetName val="Back Cover"/>
    </sheetNames>
    <sheetDataSet>
      <sheetData sheetId="0"/>
      <sheetData sheetId="1">
        <row r="22">
          <cell r="C22" t="str">
            <v>None</v>
          </cell>
        </row>
        <row r="23">
          <cell r="C23">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count currency"/>
      <sheetName val="Front cover"/>
      <sheetName val="Sprint V"/>
      <sheetName val="Sprint V Accessories &amp; Spares"/>
      <sheetName val="Tempest 50"/>
      <sheetName val="Tempest 50 Config"/>
      <sheetName val="Tempest 100"/>
      <sheetName val="Tempest 100 Config"/>
      <sheetName val="Tempest Spares"/>
      <sheetName val="LaserMethane"/>
      <sheetName val="Spygas"/>
      <sheetName val="Gaseeker"/>
      <sheetName val="Gas-Tec MK V"/>
      <sheetName val="Old Gastec MK IV Spares"/>
      <sheetName val="Autofim II"/>
      <sheetName val="Autofim Spares"/>
      <sheetName val="Guardian Plus"/>
      <sheetName val="Change Overview"/>
      <sheetName val="Rear page"/>
      <sheetName val="Front page"/>
      <sheetName val="Intro"/>
      <sheetName val="Eikon"/>
      <sheetName val="Eikon A&amp;S"/>
      <sheetName val="Eikon PM"/>
      <sheetName val="Gasman"/>
      <sheetName val="Gasman Config"/>
      <sheetName val="Gasman All Gases"/>
      <sheetName val="Gasman A&amp;S"/>
      <sheetName val="Gasman PM"/>
      <sheetName val="Tetra3"/>
      <sheetName val="T3 Config"/>
      <sheetName val="T3 + All Gases"/>
      <sheetName val="T3 A&amp;S"/>
      <sheetName val="T3 PM"/>
      <sheetName val="Gas-Pro"/>
      <sheetName val="Gas-Pro SC's"/>
      <sheetName val="Gas-Pro Config"/>
      <sheetName val="Gas-Pro Spares"/>
      <sheetName val="Gas-Pro Service Spares"/>
      <sheetName val="Gas-Pro SC PM"/>
      <sheetName val="Gas-Pro Config PM"/>
      <sheetName val="Gas-Pro Spares PM"/>
      <sheetName val="Gas-Pro Service Spares PM"/>
      <sheetName val="Tetra"/>
      <sheetName val="Tetra SCs"/>
      <sheetName val="Tetra Config"/>
      <sheetName val="Tetra + All Gases"/>
      <sheetName val="Tetra A&amp;S"/>
      <sheetName val="Tetra PM"/>
      <sheetName val="CO2 - IR PM"/>
      <sheetName val="Triple Plus+"/>
      <sheetName val="TRP+ SCs"/>
      <sheetName val="TRP+ Config"/>
      <sheetName val="TRP+ All Gases"/>
      <sheetName val="TRP+ A&amp;S"/>
      <sheetName val="TRP+ PM"/>
      <sheetName val="TRP+ IR PM"/>
      <sheetName val="Detective Plus"/>
      <sheetName val="Det+ SCs"/>
      <sheetName val="Det+ Config"/>
      <sheetName val="DTV+ All Gases"/>
      <sheetName val="Det+ A&amp;S"/>
      <sheetName val="Det+ PM"/>
      <sheetName val="Checkbox IMH FC"/>
      <sheetName val="Checkbox IMH"/>
      <sheetName val="Checkbox IMH PM"/>
      <sheetName val="Gas-Tec MKV FC"/>
      <sheetName val="Gas-Tec MKV"/>
      <sheetName val="Gas-Tec MKV PM"/>
      <sheetName val="Gastec MKIV S&amp;A"/>
      <sheetName val="Old Gastec MK IV S&amp;A PM"/>
      <sheetName val="LaserMethane FC"/>
      <sheetName val="LaserMethane PM"/>
      <sheetName val="Change Overview 2012"/>
      <sheetName val="Back Cover"/>
    </sheetNames>
    <sheetDataSet>
      <sheetData sheetId="0"/>
      <sheetData sheetId="1">
        <row r="5">
          <cell r="D5">
            <v>1</v>
          </cell>
        </row>
      </sheetData>
      <sheetData sheetId="2">
        <row r="5">
          <cell r="D5">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A95F1-FF59-42D2-9E22-BC6F299F0FA2}">
  <sheetPr>
    <tabColor theme="0" tint="-4.9989318521683403E-2"/>
    <pageSetUpPr fitToPage="1"/>
  </sheetPr>
  <dimension ref="A1:I35"/>
  <sheetViews>
    <sheetView showGridLines="0" tabSelected="1" view="pageBreakPreview" zoomScaleNormal="100" zoomScaleSheetLayoutView="100" workbookViewId="0"/>
  </sheetViews>
  <sheetFormatPr defaultColWidth="8.6640625" defaultRowHeight="14.4" x14ac:dyDescent="0.3"/>
  <cols>
    <col min="1" max="2" width="9.6640625" style="1" customWidth="1"/>
    <col min="3" max="3" width="19.33203125" style="1" customWidth="1"/>
    <col min="4" max="5" width="15.6640625" style="1" customWidth="1"/>
    <col min="6" max="6" width="16.33203125" style="1" customWidth="1"/>
    <col min="7" max="7" width="8.33203125" style="2" customWidth="1"/>
    <col min="8" max="8" width="10.33203125" bestFit="1" customWidth="1"/>
    <col min="9" max="9" width="12.109375" bestFit="1" customWidth="1"/>
  </cols>
  <sheetData>
    <row r="1" spans="1:9" s="25" customFormat="1" ht="21" x14ac:dyDescent="0.3">
      <c r="A1" s="72"/>
      <c r="B1" s="72"/>
      <c r="C1" s="72"/>
      <c r="D1" s="72"/>
      <c r="E1" s="72"/>
      <c r="F1" s="72"/>
      <c r="G1" s="72"/>
    </row>
    <row r="2" spans="1:9" x14ac:dyDescent="0.3">
      <c r="A2" s="28"/>
      <c r="B2" s="39"/>
      <c r="C2" s="39"/>
      <c r="D2" s="39"/>
      <c r="E2" s="39"/>
      <c r="F2" s="39"/>
      <c r="G2" s="39"/>
    </row>
    <row r="3" spans="1:9" x14ac:dyDescent="0.3">
      <c r="A3" s="73"/>
      <c r="B3" s="74"/>
      <c r="C3" s="74"/>
      <c r="D3" s="74"/>
      <c r="E3" s="74"/>
      <c r="F3" s="74"/>
      <c r="G3" s="74"/>
    </row>
    <row r="4" spans="1:9" x14ac:dyDescent="0.3">
      <c r="A4" s="73"/>
      <c r="B4" s="74"/>
      <c r="C4" s="74"/>
      <c r="D4" s="74"/>
      <c r="E4" s="74"/>
      <c r="F4" s="74"/>
      <c r="G4" s="74"/>
    </row>
    <row r="5" spans="1:9" x14ac:dyDescent="0.3">
      <c r="A5" s="73"/>
      <c r="B5" s="74"/>
      <c r="C5" s="74"/>
      <c r="D5" s="74"/>
      <c r="E5" s="74"/>
      <c r="F5" s="74"/>
      <c r="G5" s="74"/>
    </row>
    <row r="6" spans="1:9" x14ac:dyDescent="0.3">
      <c r="A6" s="73"/>
      <c r="B6" s="74"/>
      <c r="C6" s="74"/>
      <c r="D6" s="74"/>
      <c r="E6" s="74"/>
      <c r="F6" s="74"/>
      <c r="G6" s="74"/>
    </row>
    <row r="7" spans="1:9" ht="17.399999999999999" x14ac:dyDescent="0.3">
      <c r="A7" s="18"/>
      <c r="B7" s="19"/>
      <c r="C7" s="19"/>
      <c r="D7" s="19"/>
      <c r="E7" s="19"/>
      <c r="F7" s="19"/>
      <c r="G7" s="20"/>
    </row>
    <row r="8" spans="1:9" ht="16.5" customHeight="1" x14ac:dyDescent="0.3">
      <c r="A8" s="18"/>
      <c r="B8" s="19"/>
      <c r="C8" s="19"/>
      <c r="D8" s="19"/>
      <c r="E8" s="19"/>
      <c r="F8" s="19"/>
      <c r="G8" s="20"/>
    </row>
    <row r="9" spans="1:9" ht="15.6" customHeight="1" x14ac:dyDescent="0.3">
      <c r="B9" s="19"/>
      <c r="C9" s="19"/>
      <c r="D9" s="19"/>
      <c r="E9" s="19"/>
      <c r="F9" s="19"/>
      <c r="I9" s="75"/>
    </row>
    <row r="10" spans="1:9" s="5" customFormat="1" ht="15" x14ac:dyDescent="0.3">
      <c r="B10" s="19"/>
      <c r="C10" s="19"/>
      <c r="D10" s="19"/>
      <c r="E10" s="19"/>
      <c r="F10" s="19"/>
      <c r="G10" s="23"/>
      <c r="H10"/>
    </row>
    <row r="11" spans="1:9" ht="15.75" customHeight="1" x14ac:dyDescent="0.3">
      <c r="A11"/>
      <c r="B11" s="19"/>
      <c r="C11" s="19"/>
      <c r="D11" s="19"/>
      <c r="E11" s="19"/>
      <c r="F11" s="19"/>
      <c r="G11" s="3"/>
    </row>
    <row r="12" spans="1:9" ht="15.75" customHeight="1" x14ac:dyDescent="0.3">
      <c r="A12"/>
      <c r="B12" s="19"/>
      <c r="C12" s="19"/>
      <c r="D12" s="19"/>
      <c r="E12" s="19"/>
      <c r="F12" s="19"/>
      <c r="G12" s="3"/>
    </row>
    <row r="13" spans="1:9" ht="15.6" x14ac:dyDescent="0.3">
      <c r="A13"/>
      <c r="B13" s="19"/>
      <c r="C13" s="19"/>
      <c r="D13" s="19"/>
      <c r="E13" s="19"/>
      <c r="F13" s="19"/>
      <c r="G13" s="3"/>
    </row>
    <row r="14" spans="1:9" ht="15.6" x14ac:dyDescent="0.3">
      <c r="A14"/>
      <c r="B14" s="19"/>
      <c r="C14" s="19"/>
      <c r="D14" s="19"/>
      <c r="E14" s="19"/>
      <c r="F14" s="19"/>
      <c r="G14" s="3"/>
    </row>
    <row r="15" spans="1:9" ht="15.6" x14ac:dyDescent="0.3">
      <c r="A15"/>
      <c r="B15" s="19"/>
      <c r="C15" s="19"/>
      <c r="D15" s="19"/>
      <c r="E15" s="19"/>
      <c r="F15" s="19"/>
      <c r="G15" s="3"/>
    </row>
    <row r="16" spans="1:9" ht="15.6" x14ac:dyDescent="0.3">
      <c r="B16" s="19"/>
      <c r="C16" s="19"/>
      <c r="D16" s="19"/>
      <c r="E16" s="19"/>
      <c r="F16" s="19"/>
      <c r="G16" s="6"/>
    </row>
    <row r="17" spans="1:7" ht="15.6" x14ac:dyDescent="0.3">
      <c r="B17" s="19"/>
      <c r="C17" s="19"/>
      <c r="D17" s="19"/>
      <c r="E17" s="19"/>
      <c r="F17" s="19"/>
      <c r="G17" s="6"/>
    </row>
    <row r="18" spans="1:7" ht="15.6" x14ac:dyDescent="0.3">
      <c r="B18" s="19"/>
      <c r="C18" s="19"/>
      <c r="D18" s="19"/>
      <c r="E18" s="19"/>
      <c r="F18" s="19"/>
      <c r="G18" s="6"/>
    </row>
    <row r="19" spans="1:7" ht="15.6" customHeight="1" x14ac:dyDescent="0.3">
      <c r="B19" s="19"/>
      <c r="C19" s="19"/>
      <c r="D19" s="19"/>
      <c r="E19" s="19"/>
      <c r="F19" s="19"/>
      <c r="G19" s="24"/>
    </row>
    <row r="20" spans="1:7" ht="15.6" customHeight="1" x14ac:dyDescent="0.3">
      <c r="B20" s="19"/>
      <c r="C20" s="19"/>
      <c r="D20" s="19"/>
      <c r="E20" s="19"/>
      <c r="F20" s="19"/>
    </row>
    <row r="21" spans="1:7" ht="14.4" customHeight="1" x14ac:dyDescent="0.3">
      <c r="A21" s="4"/>
      <c r="B21" s="19"/>
      <c r="C21" s="19"/>
      <c r="D21" s="19"/>
      <c r="E21" s="19"/>
      <c r="F21" s="19"/>
    </row>
    <row r="22" spans="1:7" x14ac:dyDescent="0.3">
      <c r="B22" s="19"/>
      <c r="C22" s="19"/>
      <c r="D22" s="19"/>
      <c r="E22" s="19"/>
      <c r="F22" s="19"/>
    </row>
    <row r="23" spans="1:7" ht="15" customHeight="1" x14ac:dyDescent="0.3">
      <c r="B23" s="19"/>
      <c r="C23" s="81" t="s">
        <v>803</v>
      </c>
      <c r="D23" s="82"/>
      <c r="E23" s="82"/>
      <c r="F23" s="19"/>
    </row>
    <row r="24" spans="1:7" ht="15" customHeight="1" x14ac:dyDescent="0.3">
      <c r="B24" s="19"/>
      <c r="C24" s="82"/>
      <c r="D24" s="82"/>
      <c r="E24" s="82"/>
      <c r="F24" s="19"/>
    </row>
    <row r="25" spans="1:7" x14ac:dyDescent="0.3">
      <c r="B25" s="19"/>
      <c r="C25" s="19"/>
      <c r="D25" s="19"/>
      <c r="E25" s="19"/>
      <c r="F25" s="19"/>
    </row>
    <row r="26" spans="1:7" x14ac:dyDescent="0.3">
      <c r="B26" s="19"/>
      <c r="C26" s="19"/>
      <c r="D26" s="19"/>
      <c r="E26" s="19"/>
      <c r="F26" s="19"/>
    </row>
    <row r="27" spans="1:7" x14ac:dyDescent="0.3">
      <c r="B27" s="19"/>
      <c r="C27" s="19"/>
      <c r="D27" s="19"/>
      <c r="E27" s="19"/>
      <c r="F27" s="19"/>
    </row>
    <row r="28" spans="1:7" x14ac:dyDescent="0.3">
      <c r="B28" s="19"/>
      <c r="C28" s="19"/>
      <c r="D28" s="19"/>
      <c r="E28" s="19"/>
      <c r="F28" s="19"/>
    </row>
    <row r="29" spans="1:7" x14ac:dyDescent="0.3">
      <c r="B29" s="19"/>
      <c r="C29" s="19"/>
      <c r="D29" s="19"/>
      <c r="E29" s="19"/>
      <c r="F29" s="19"/>
    </row>
    <row r="30" spans="1:7" x14ac:dyDescent="0.3">
      <c r="B30" s="83" t="s">
        <v>802</v>
      </c>
      <c r="C30" s="83"/>
      <c r="D30" s="83"/>
      <c r="E30" s="83"/>
      <c r="F30" s="83"/>
    </row>
    <row r="31" spans="1:7" x14ac:dyDescent="0.3">
      <c r="B31" s="83"/>
      <c r="C31" s="83"/>
      <c r="D31" s="83"/>
      <c r="E31" s="83"/>
      <c r="F31" s="83"/>
    </row>
    <row r="32" spans="1:7" x14ac:dyDescent="0.3">
      <c r="B32" s="83"/>
      <c r="C32" s="83"/>
      <c r="D32" s="83"/>
      <c r="E32" s="83"/>
      <c r="F32" s="83"/>
    </row>
    <row r="33" spans="2:6" ht="14.4" customHeight="1" x14ac:dyDescent="0.3">
      <c r="B33" s="83"/>
      <c r="C33" s="83"/>
      <c r="D33" s="83"/>
      <c r="E33" s="83"/>
      <c r="F33" s="83"/>
    </row>
    <row r="34" spans="2:6" x14ac:dyDescent="0.3">
      <c r="B34" s="83"/>
      <c r="C34" s="83"/>
      <c r="D34" s="83"/>
      <c r="E34" s="83"/>
      <c r="F34" s="83"/>
    </row>
    <row r="35" spans="2:6" x14ac:dyDescent="0.3">
      <c r="B35" s="83"/>
      <c r="C35" s="83"/>
      <c r="D35" s="83"/>
      <c r="E35" s="83"/>
      <c r="F35" s="83"/>
    </row>
  </sheetData>
  <mergeCells count="2">
    <mergeCell ref="C23:E24"/>
    <mergeCell ref="B30:F35"/>
  </mergeCells>
  <pageMargins left="0.70866141732283472" right="0.70866141732283472" top="0.74803149606299213" bottom="0.74803149606299213" header="0.31496062992125984" footer="0.31496062992125984"/>
  <pageSetup paperSize="9" scale="92" firstPageNumber="52" fitToHeight="0" orientation="portrait" r:id="rId1"/>
  <headerFooter>
    <oddHeader>&amp;L&amp;"Arial,Normal"&amp;10Prosense Fiyat Listeleri PFY2019-1</oddHeader>
    <oddFooter>Sayfa &amp;P /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04EDE-E559-45BF-B0B6-34AE1A9DE7FB}">
  <sheetPr>
    <tabColor rgb="FF92D050"/>
    <pageSetUpPr fitToPage="1"/>
  </sheetPr>
  <dimension ref="A1:G124"/>
  <sheetViews>
    <sheetView showGridLines="0" view="pageBreakPreview" zoomScale="98" zoomScaleNormal="100" zoomScaleSheetLayoutView="98" zoomScalePageLayoutView="80" workbookViewId="0">
      <selection activeCell="C14" sqref="C14:D124"/>
    </sheetView>
  </sheetViews>
  <sheetFormatPr defaultColWidth="8.6640625" defaultRowHeight="13.8" x14ac:dyDescent="0.3"/>
  <cols>
    <col min="1" max="1" width="18.44140625" style="14" bestFit="1" customWidth="1"/>
    <col min="2" max="2" width="51.5546875" style="14" customWidth="1"/>
    <col min="3" max="4" width="10.6640625" style="40" customWidth="1"/>
    <col min="5" max="5" width="11.33203125" style="29" customWidth="1"/>
    <col min="6" max="6" width="4.44140625" style="29" customWidth="1"/>
    <col min="7" max="7" width="9.6640625" style="13" customWidth="1"/>
    <col min="8" max="16384" width="8.6640625" style="14"/>
  </cols>
  <sheetData>
    <row r="1" spans="1:7" s="7" customFormat="1" ht="25.5" customHeight="1" x14ac:dyDescent="0.45">
      <c r="A1" s="94" t="s">
        <v>820</v>
      </c>
      <c r="B1" s="94"/>
      <c r="C1" s="94"/>
      <c r="D1" s="47"/>
      <c r="E1" s="48" t="str">
        <f>'İskonto Planı'!D13</f>
        <v>€</v>
      </c>
      <c r="F1" s="48"/>
      <c r="G1" s="48"/>
    </row>
    <row r="2" spans="1:7" s="10" customFormat="1" x14ac:dyDescent="0.25">
      <c r="A2" s="8"/>
      <c r="B2" s="9"/>
      <c r="C2" s="30"/>
      <c r="D2" s="31"/>
      <c r="E2" s="27"/>
      <c r="F2" s="27"/>
      <c r="G2" s="12"/>
    </row>
    <row r="3" spans="1:7" s="10" customFormat="1" x14ac:dyDescent="0.25">
      <c r="A3" s="8" t="s">
        <v>814</v>
      </c>
      <c r="B3" s="9"/>
      <c r="C3" s="30"/>
      <c r="D3" s="31"/>
      <c r="E3" s="27"/>
      <c r="F3" s="27"/>
      <c r="G3" s="12"/>
    </row>
    <row r="4" spans="1:7" s="10" customFormat="1" x14ac:dyDescent="0.25">
      <c r="A4" s="8" t="s">
        <v>815</v>
      </c>
      <c r="B4" s="9"/>
      <c r="C4" s="30"/>
      <c r="D4" s="31"/>
      <c r="E4" s="27"/>
      <c r="F4" s="27"/>
      <c r="G4" s="12"/>
    </row>
    <row r="5" spans="1:7" s="10" customFormat="1" x14ac:dyDescent="0.25">
      <c r="A5" s="8" t="s">
        <v>816</v>
      </c>
      <c r="B5" s="9"/>
      <c r="C5" s="30"/>
      <c r="D5" s="31"/>
      <c r="E5" s="27"/>
      <c r="F5" s="27"/>
      <c r="G5" s="12"/>
    </row>
    <row r="6" spans="1:7" s="10" customFormat="1" x14ac:dyDescent="0.25">
      <c r="A6" s="8" t="s">
        <v>817</v>
      </c>
      <c r="B6" s="9"/>
      <c r="C6" s="30"/>
      <c r="D6" s="31"/>
      <c r="E6" s="27"/>
      <c r="F6" s="27"/>
      <c r="G6" s="12"/>
    </row>
    <row r="7" spans="1:7" s="10" customFormat="1" x14ac:dyDescent="0.25">
      <c r="A7" s="8" t="s">
        <v>818</v>
      </c>
      <c r="B7" s="9"/>
      <c r="C7" s="30"/>
      <c r="D7" s="31"/>
      <c r="E7" s="27"/>
      <c r="F7" s="27"/>
      <c r="G7" s="12"/>
    </row>
    <row r="8" spans="1:7" s="10" customFormat="1" x14ac:dyDescent="0.25">
      <c r="A8" s="8" t="s">
        <v>172</v>
      </c>
      <c r="B8" s="9"/>
      <c r="C8" s="30"/>
      <c r="D8" s="31"/>
      <c r="E8" s="27"/>
      <c r="F8" s="27"/>
      <c r="G8" s="12"/>
    </row>
    <row r="9" spans="1:7" x14ac:dyDescent="0.3">
      <c r="A9" s="14" t="s">
        <v>819</v>
      </c>
    </row>
    <row r="11" spans="1:7" s="7" customFormat="1" ht="25.5" customHeight="1" x14ac:dyDescent="0.45">
      <c r="A11" s="94" t="s">
        <v>823</v>
      </c>
      <c r="B11" s="94"/>
      <c r="C11" s="47"/>
      <c r="D11" s="47"/>
      <c r="E11" s="48" t="str">
        <f>'İskonto Planı'!D13</f>
        <v>€</v>
      </c>
      <c r="F11" s="48"/>
      <c r="G11" s="48"/>
    </row>
    <row r="12" spans="1:7" s="10" customFormat="1" ht="9.75" customHeight="1" x14ac:dyDescent="0.25">
      <c r="A12" s="8"/>
      <c r="B12" s="9"/>
      <c r="C12" s="30"/>
      <c r="D12" s="31"/>
      <c r="E12" s="27"/>
      <c r="F12" s="27"/>
      <c r="G12" s="12"/>
    </row>
    <row r="13" spans="1:7" s="11" customFormat="1" ht="27" customHeight="1" x14ac:dyDescent="0.25">
      <c r="A13" s="49" t="s">
        <v>830</v>
      </c>
      <c r="B13" s="50" t="s">
        <v>806</v>
      </c>
      <c r="C13" s="51" t="s">
        <v>831</v>
      </c>
      <c r="D13" s="51" t="s">
        <v>832</v>
      </c>
      <c r="E13" s="52" t="s">
        <v>833</v>
      </c>
      <c r="F13" s="53"/>
      <c r="G13" s="54" t="s">
        <v>834</v>
      </c>
    </row>
    <row r="14" spans="1:7" s="45" customFormat="1" ht="31.5" customHeight="1" x14ac:dyDescent="0.3">
      <c r="A14" s="44" t="s">
        <v>612</v>
      </c>
      <c r="B14" s="46" t="s">
        <v>850</v>
      </c>
      <c r="C14" s="79">
        <v>90</v>
      </c>
      <c r="D14" s="80">
        <v>90</v>
      </c>
      <c r="E14" s="58">
        <f>VLOOKUP(G14,'İskonto Planı'!D:E,2,0)</f>
        <v>0</v>
      </c>
      <c r="F14" s="43"/>
      <c r="G14" s="32" t="s">
        <v>2</v>
      </c>
    </row>
    <row r="15" spans="1:7" s="61" customFormat="1" ht="31.5" customHeight="1" x14ac:dyDescent="0.3">
      <c r="A15" s="57" t="s">
        <v>613</v>
      </c>
      <c r="B15" s="46" t="s">
        <v>851</v>
      </c>
      <c r="C15" s="79">
        <v>390</v>
      </c>
      <c r="D15" s="80">
        <v>390</v>
      </c>
      <c r="E15" s="59">
        <f>VLOOKUP(G15,'İskonto Planı'!D:E,2,0)</f>
        <v>0</v>
      </c>
      <c r="F15" s="60"/>
      <c r="G15" s="32" t="s">
        <v>2</v>
      </c>
    </row>
    <row r="16" spans="1:7" s="45" customFormat="1" ht="31.5" customHeight="1" x14ac:dyDescent="0.3">
      <c r="A16" s="57" t="s">
        <v>614</v>
      </c>
      <c r="B16" s="46" t="s">
        <v>852</v>
      </c>
      <c r="C16" s="79">
        <v>420</v>
      </c>
      <c r="D16" s="80">
        <v>420</v>
      </c>
      <c r="E16" s="58">
        <f>VLOOKUP(G16,'İskonto Planı'!D:E,2,0)</f>
        <v>0</v>
      </c>
      <c r="F16" s="43"/>
      <c r="G16" s="32" t="s">
        <v>2</v>
      </c>
    </row>
    <row r="17" spans="1:7" s="45" customFormat="1" ht="31.5" customHeight="1" x14ac:dyDescent="0.3">
      <c r="A17" s="57" t="s">
        <v>615</v>
      </c>
      <c r="B17" s="46" t="s">
        <v>853</v>
      </c>
      <c r="C17" s="79">
        <v>420</v>
      </c>
      <c r="D17" s="80">
        <v>420</v>
      </c>
      <c r="E17" s="58">
        <f>VLOOKUP(G17,'İskonto Planı'!D:E,2,0)</f>
        <v>0</v>
      </c>
      <c r="F17" s="43"/>
      <c r="G17" s="32" t="s">
        <v>2</v>
      </c>
    </row>
    <row r="18" spans="1:7" s="45" customFormat="1" ht="31.5" customHeight="1" x14ac:dyDescent="0.3">
      <c r="A18" s="57" t="s">
        <v>616</v>
      </c>
      <c r="B18" s="46" t="s">
        <v>854</v>
      </c>
      <c r="C18" s="79">
        <v>390</v>
      </c>
      <c r="D18" s="80">
        <v>390</v>
      </c>
      <c r="E18" s="58">
        <f>VLOOKUP(G18,'İskonto Planı'!D:E,2,0)</f>
        <v>0</v>
      </c>
      <c r="F18" s="43"/>
      <c r="G18" s="32" t="s">
        <v>2</v>
      </c>
    </row>
    <row r="19" spans="1:7" s="45" customFormat="1" ht="31.5" customHeight="1" x14ac:dyDescent="0.3">
      <c r="A19" s="57" t="s">
        <v>617</v>
      </c>
      <c r="B19" s="46" t="s">
        <v>855</v>
      </c>
      <c r="C19" s="79">
        <v>420</v>
      </c>
      <c r="D19" s="80">
        <v>420</v>
      </c>
      <c r="E19" s="58">
        <f>VLOOKUP(G19,'İskonto Planı'!D:E,2,0)</f>
        <v>0</v>
      </c>
      <c r="F19" s="43"/>
      <c r="G19" s="32" t="s">
        <v>2</v>
      </c>
    </row>
    <row r="20" spans="1:7" s="45" customFormat="1" ht="31.5" customHeight="1" x14ac:dyDescent="0.3">
      <c r="A20" s="57" t="s">
        <v>618</v>
      </c>
      <c r="B20" s="46" t="s">
        <v>856</v>
      </c>
      <c r="C20" s="79">
        <v>420</v>
      </c>
      <c r="D20" s="80">
        <v>420</v>
      </c>
      <c r="E20" s="58">
        <f>VLOOKUP(G20,'İskonto Planı'!D:E,2,0)</f>
        <v>0</v>
      </c>
      <c r="F20" s="43"/>
      <c r="G20" s="32" t="s">
        <v>2</v>
      </c>
    </row>
    <row r="21" spans="1:7" s="45" customFormat="1" ht="31.5" customHeight="1" x14ac:dyDescent="0.3">
      <c r="A21" s="57" t="s">
        <v>619</v>
      </c>
      <c r="B21" s="46" t="s">
        <v>857</v>
      </c>
      <c r="C21" s="79">
        <v>420</v>
      </c>
      <c r="D21" s="80">
        <v>420</v>
      </c>
      <c r="E21" s="58">
        <f>VLOOKUP(G21,'İskonto Planı'!D:E,2,0)</f>
        <v>0</v>
      </c>
      <c r="F21" s="43"/>
      <c r="G21" s="32" t="s">
        <v>2</v>
      </c>
    </row>
    <row r="22" spans="1:7" s="45" customFormat="1" ht="31.5" customHeight="1" x14ac:dyDescent="0.3">
      <c r="A22" s="57" t="s">
        <v>620</v>
      </c>
      <c r="B22" s="46" t="s">
        <v>858</v>
      </c>
      <c r="C22" s="79">
        <v>420</v>
      </c>
      <c r="D22" s="80">
        <v>420</v>
      </c>
      <c r="E22" s="58">
        <f>VLOOKUP(G22,'İskonto Planı'!D:E,2,0)</f>
        <v>0</v>
      </c>
      <c r="F22" s="43"/>
      <c r="G22" s="32" t="s">
        <v>2</v>
      </c>
    </row>
    <row r="23" spans="1:7" s="45" customFormat="1" ht="31.5" customHeight="1" x14ac:dyDescent="0.3">
      <c r="A23" s="57" t="s">
        <v>621</v>
      </c>
      <c r="B23" s="46" t="s">
        <v>859</v>
      </c>
      <c r="C23" s="79">
        <v>600</v>
      </c>
      <c r="D23" s="80">
        <v>600</v>
      </c>
      <c r="E23" s="58">
        <f>VLOOKUP(G23,'İskonto Planı'!D:E,2,0)</f>
        <v>0</v>
      </c>
      <c r="F23" s="43"/>
      <c r="G23" s="32" t="s">
        <v>2</v>
      </c>
    </row>
    <row r="24" spans="1:7" s="45" customFormat="1" ht="31.5" customHeight="1" x14ac:dyDescent="0.3">
      <c r="A24" s="57" t="s">
        <v>622</v>
      </c>
      <c r="B24" s="46" t="s">
        <v>860</v>
      </c>
      <c r="C24" s="79">
        <v>660</v>
      </c>
      <c r="D24" s="80">
        <v>660</v>
      </c>
      <c r="E24" s="58">
        <f>VLOOKUP(G24,'İskonto Planı'!D:E,2,0)</f>
        <v>0</v>
      </c>
      <c r="F24" s="43"/>
      <c r="G24" s="32" t="s">
        <v>2</v>
      </c>
    </row>
    <row r="25" spans="1:7" s="45" customFormat="1" ht="31.5" customHeight="1" x14ac:dyDescent="0.3">
      <c r="A25" s="57" t="s">
        <v>623</v>
      </c>
      <c r="B25" s="46" t="s">
        <v>861</v>
      </c>
      <c r="C25" s="79">
        <v>600</v>
      </c>
      <c r="D25" s="80">
        <v>600</v>
      </c>
      <c r="E25" s="58">
        <f>VLOOKUP(G25,'İskonto Planı'!D:E,2,0)</f>
        <v>0</v>
      </c>
      <c r="F25" s="43"/>
      <c r="G25" s="32" t="s">
        <v>2</v>
      </c>
    </row>
    <row r="26" spans="1:7" s="45" customFormat="1" ht="31.5" customHeight="1" x14ac:dyDescent="0.3">
      <c r="A26" s="57" t="s">
        <v>624</v>
      </c>
      <c r="B26" s="46" t="s">
        <v>862</v>
      </c>
      <c r="C26" s="79">
        <v>660</v>
      </c>
      <c r="D26" s="80">
        <v>660</v>
      </c>
      <c r="E26" s="58">
        <f>VLOOKUP(G26,'İskonto Planı'!D:E,2,0)</f>
        <v>0</v>
      </c>
      <c r="F26" s="43"/>
      <c r="G26" s="32" t="s">
        <v>2</v>
      </c>
    </row>
    <row r="27" spans="1:7" s="45" customFormat="1" ht="31.5" customHeight="1" x14ac:dyDescent="0.3">
      <c r="A27" s="57" t="s">
        <v>625</v>
      </c>
      <c r="B27" s="46" t="s">
        <v>863</v>
      </c>
      <c r="C27" s="79">
        <v>660</v>
      </c>
      <c r="D27" s="80">
        <v>660</v>
      </c>
      <c r="E27" s="58">
        <f>VLOOKUP(G27,'İskonto Planı'!D:E,2,0)</f>
        <v>0</v>
      </c>
      <c r="F27" s="43"/>
      <c r="G27" s="32" t="s">
        <v>2</v>
      </c>
    </row>
    <row r="28" spans="1:7" s="45" customFormat="1" ht="31.5" customHeight="1" x14ac:dyDescent="0.3">
      <c r="A28" s="57" t="s">
        <v>626</v>
      </c>
      <c r="B28" s="46" t="s">
        <v>864</v>
      </c>
      <c r="C28" s="79">
        <v>660</v>
      </c>
      <c r="D28" s="80">
        <v>660</v>
      </c>
      <c r="E28" s="58">
        <f>VLOOKUP(G28,'İskonto Planı'!D:E,2,0)</f>
        <v>0</v>
      </c>
      <c r="F28" s="43"/>
      <c r="G28" s="32" t="s">
        <v>2</v>
      </c>
    </row>
    <row r="29" spans="1:7" s="45" customFormat="1" ht="31.5" customHeight="1" x14ac:dyDescent="0.3">
      <c r="A29" s="57" t="s">
        <v>627</v>
      </c>
      <c r="B29" s="46" t="s">
        <v>865</v>
      </c>
      <c r="C29" s="79">
        <v>600</v>
      </c>
      <c r="D29" s="80">
        <v>600</v>
      </c>
      <c r="E29" s="59">
        <f>VLOOKUP(G29,'İskonto Planı'!D:E,2,0)</f>
        <v>0</v>
      </c>
      <c r="F29" s="60"/>
      <c r="G29" s="32" t="s">
        <v>2</v>
      </c>
    </row>
    <row r="30" spans="1:7" s="45" customFormat="1" ht="31.5" customHeight="1" x14ac:dyDescent="0.3">
      <c r="A30" s="57" t="s">
        <v>628</v>
      </c>
      <c r="B30" s="46" t="s">
        <v>866</v>
      </c>
      <c r="C30" s="79">
        <v>600</v>
      </c>
      <c r="D30" s="80">
        <v>600</v>
      </c>
      <c r="E30" s="58">
        <f>VLOOKUP(G30,'İskonto Planı'!D:E,2,0)</f>
        <v>0</v>
      </c>
      <c r="F30" s="43"/>
      <c r="G30" s="32" t="s">
        <v>2</v>
      </c>
    </row>
    <row r="31" spans="1:7" s="45" customFormat="1" ht="31.5" customHeight="1" x14ac:dyDescent="0.3">
      <c r="A31" s="57" t="s">
        <v>629</v>
      </c>
      <c r="B31" s="46" t="s">
        <v>867</v>
      </c>
      <c r="C31" s="79">
        <v>450</v>
      </c>
      <c r="D31" s="80">
        <v>450</v>
      </c>
      <c r="E31" s="58">
        <f>VLOOKUP(G31,'İskonto Planı'!D:E,2,0)</f>
        <v>0</v>
      </c>
      <c r="F31" s="43"/>
      <c r="G31" s="32" t="s">
        <v>2</v>
      </c>
    </row>
    <row r="32" spans="1:7" s="45" customFormat="1" ht="31.5" customHeight="1" x14ac:dyDescent="0.3">
      <c r="A32" s="57" t="s">
        <v>630</v>
      </c>
      <c r="B32" s="46" t="s">
        <v>868</v>
      </c>
      <c r="C32" s="79">
        <v>480</v>
      </c>
      <c r="D32" s="80">
        <v>480</v>
      </c>
      <c r="E32" s="58">
        <f>VLOOKUP(G32,'İskonto Planı'!D:E,2,0)</f>
        <v>0</v>
      </c>
      <c r="F32" s="43"/>
      <c r="G32" s="32" t="s">
        <v>2</v>
      </c>
    </row>
    <row r="33" spans="1:7" s="45" customFormat="1" ht="31.5" customHeight="1" x14ac:dyDescent="0.3">
      <c r="A33" s="57" t="s">
        <v>631</v>
      </c>
      <c r="B33" s="46" t="s">
        <v>869</v>
      </c>
      <c r="C33" s="79">
        <v>450</v>
      </c>
      <c r="D33" s="80">
        <v>450</v>
      </c>
      <c r="E33" s="58">
        <f>VLOOKUP(G33,'İskonto Planı'!D:E,2,0)</f>
        <v>0</v>
      </c>
      <c r="F33" s="43"/>
      <c r="G33" s="32" t="s">
        <v>2</v>
      </c>
    </row>
    <row r="34" spans="1:7" s="45" customFormat="1" ht="31.5" customHeight="1" x14ac:dyDescent="0.3">
      <c r="A34" s="57" t="s">
        <v>632</v>
      </c>
      <c r="B34" s="46" t="s">
        <v>870</v>
      </c>
      <c r="C34" s="79">
        <v>450</v>
      </c>
      <c r="D34" s="80">
        <v>450</v>
      </c>
      <c r="E34" s="58">
        <f>VLOOKUP(G34,'İskonto Planı'!D:E,2,0)</f>
        <v>0</v>
      </c>
      <c r="F34" s="43"/>
      <c r="G34" s="32" t="s">
        <v>2</v>
      </c>
    </row>
    <row r="35" spans="1:7" s="45" customFormat="1" ht="31.5" customHeight="1" x14ac:dyDescent="0.3">
      <c r="A35" s="57" t="s">
        <v>633</v>
      </c>
      <c r="B35" s="46" t="s">
        <v>871</v>
      </c>
      <c r="C35" s="79">
        <v>480</v>
      </c>
      <c r="D35" s="80">
        <v>480</v>
      </c>
      <c r="E35" s="58">
        <f>VLOOKUP(G35,'İskonto Planı'!D:E,2,0)</f>
        <v>0</v>
      </c>
      <c r="F35" s="43"/>
      <c r="G35" s="32" t="s">
        <v>2</v>
      </c>
    </row>
    <row r="36" spans="1:7" s="45" customFormat="1" ht="31.5" customHeight="1" x14ac:dyDescent="0.3">
      <c r="A36" s="57" t="s">
        <v>634</v>
      </c>
      <c r="B36" s="46" t="s">
        <v>872</v>
      </c>
      <c r="C36" s="79">
        <v>450</v>
      </c>
      <c r="D36" s="80">
        <v>450</v>
      </c>
      <c r="E36" s="58">
        <f>VLOOKUP(G36,'İskonto Planı'!D:E,2,0)</f>
        <v>0</v>
      </c>
      <c r="F36" s="43"/>
      <c r="G36" s="32" t="s">
        <v>2</v>
      </c>
    </row>
    <row r="37" spans="1:7" s="45" customFormat="1" ht="31.5" customHeight="1" x14ac:dyDescent="0.3">
      <c r="A37" s="57" t="s">
        <v>635</v>
      </c>
      <c r="B37" s="46" t="s">
        <v>873</v>
      </c>
      <c r="C37" s="79">
        <v>480</v>
      </c>
      <c r="D37" s="80">
        <v>480</v>
      </c>
      <c r="E37" s="58">
        <f>VLOOKUP(G37,'İskonto Planı'!D:E,2,0)</f>
        <v>0</v>
      </c>
      <c r="F37" s="43"/>
      <c r="G37" s="32" t="s">
        <v>2</v>
      </c>
    </row>
    <row r="38" spans="1:7" s="45" customFormat="1" ht="31.5" customHeight="1" x14ac:dyDescent="0.3">
      <c r="A38" s="57" t="s">
        <v>636</v>
      </c>
      <c r="B38" s="46" t="s">
        <v>874</v>
      </c>
      <c r="C38" s="79">
        <v>450</v>
      </c>
      <c r="D38" s="80">
        <v>450</v>
      </c>
      <c r="E38" s="58">
        <f>VLOOKUP(G38,'İskonto Planı'!D:E,2,0)</f>
        <v>0</v>
      </c>
      <c r="F38" s="43"/>
      <c r="G38" s="32" t="s">
        <v>2</v>
      </c>
    </row>
    <row r="39" spans="1:7" s="45" customFormat="1" ht="31.5" customHeight="1" x14ac:dyDescent="0.3">
      <c r="A39" s="57" t="s">
        <v>637</v>
      </c>
      <c r="B39" s="46" t="s">
        <v>875</v>
      </c>
      <c r="C39" s="79">
        <v>570</v>
      </c>
      <c r="D39" s="80">
        <v>570</v>
      </c>
      <c r="E39" s="58">
        <f>VLOOKUP(G39,'İskonto Planı'!D:E,2,0)</f>
        <v>0</v>
      </c>
      <c r="F39" s="43"/>
      <c r="G39" s="32" t="s">
        <v>2</v>
      </c>
    </row>
    <row r="40" spans="1:7" s="45" customFormat="1" ht="31.5" customHeight="1" x14ac:dyDescent="0.3">
      <c r="A40" s="57" t="s">
        <v>638</v>
      </c>
      <c r="B40" s="46" t="s">
        <v>876</v>
      </c>
      <c r="C40" s="79">
        <v>390</v>
      </c>
      <c r="D40" s="80">
        <v>390</v>
      </c>
      <c r="E40" s="58">
        <f>VLOOKUP(G40,'İskonto Planı'!D:E,2,0)</f>
        <v>0</v>
      </c>
      <c r="F40" s="43"/>
      <c r="G40" s="32" t="s">
        <v>2</v>
      </c>
    </row>
    <row r="41" spans="1:7" s="45" customFormat="1" ht="31.5" customHeight="1" x14ac:dyDescent="0.3">
      <c r="A41" s="57" t="s">
        <v>639</v>
      </c>
      <c r="B41" s="46" t="s">
        <v>877</v>
      </c>
      <c r="C41" s="79">
        <v>600</v>
      </c>
      <c r="D41" s="80">
        <v>600</v>
      </c>
      <c r="E41" s="58">
        <f>VLOOKUP(G41,'İskonto Planı'!D:E,2,0)</f>
        <v>0</v>
      </c>
      <c r="F41" s="43"/>
      <c r="G41" s="32" t="s">
        <v>2</v>
      </c>
    </row>
    <row r="42" spans="1:7" s="45" customFormat="1" ht="31.5" customHeight="1" x14ac:dyDescent="0.3">
      <c r="A42" s="57" t="s">
        <v>640</v>
      </c>
      <c r="B42" s="46" t="s">
        <v>878</v>
      </c>
      <c r="C42" s="79">
        <v>660</v>
      </c>
      <c r="D42" s="80">
        <v>660</v>
      </c>
      <c r="E42" s="58">
        <f>VLOOKUP(G42,'İskonto Planı'!D:E,2,0)</f>
        <v>0</v>
      </c>
      <c r="F42" s="43"/>
      <c r="G42" s="32" t="s">
        <v>2</v>
      </c>
    </row>
    <row r="43" spans="1:7" s="45" customFormat="1" ht="31.5" customHeight="1" x14ac:dyDescent="0.3">
      <c r="A43" s="57" t="s">
        <v>641</v>
      </c>
      <c r="B43" s="46" t="s">
        <v>879</v>
      </c>
      <c r="C43" s="79">
        <v>600</v>
      </c>
      <c r="D43" s="80">
        <v>600</v>
      </c>
      <c r="E43" s="59">
        <f>VLOOKUP(G43,'İskonto Planı'!D:E,2,0)</f>
        <v>0</v>
      </c>
      <c r="F43" s="60"/>
      <c r="G43" s="32" t="s">
        <v>2</v>
      </c>
    </row>
    <row r="44" spans="1:7" s="45" customFormat="1" ht="31.5" customHeight="1" x14ac:dyDescent="0.3">
      <c r="A44" s="57" t="s">
        <v>642</v>
      </c>
      <c r="B44" s="46" t="s">
        <v>880</v>
      </c>
      <c r="C44" s="79">
        <v>810</v>
      </c>
      <c r="D44" s="80">
        <v>810</v>
      </c>
      <c r="E44" s="59">
        <f>VLOOKUP(G44,'İskonto Planı'!D:E,2,0)</f>
        <v>0</v>
      </c>
      <c r="F44" s="60"/>
      <c r="G44" s="32" t="s">
        <v>2</v>
      </c>
    </row>
    <row r="45" spans="1:7" s="45" customFormat="1" ht="31.5" customHeight="1" x14ac:dyDescent="0.3">
      <c r="A45" s="57" t="s">
        <v>643</v>
      </c>
      <c r="B45" s="46" t="s">
        <v>881</v>
      </c>
      <c r="C45" s="79">
        <v>450</v>
      </c>
      <c r="D45" s="80">
        <v>450</v>
      </c>
      <c r="E45" s="58">
        <f>VLOOKUP(G45,'İskonto Planı'!D:E,2,0)</f>
        <v>0</v>
      </c>
      <c r="F45" s="43"/>
      <c r="G45" s="32" t="s">
        <v>2</v>
      </c>
    </row>
    <row r="46" spans="1:7" s="45" customFormat="1" ht="31.5" customHeight="1" x14ac:dyDescent="0.3">
      <c r="A46" s="57" t="s">
        <v>644</v>
      </c>
      <c r="B46" s="46" t="s">
        <v>882</v>
      </c>
      <c r="C46" s="79">
        <v>450</v>
      </c>
      <c r="D46" s="80">
        <v>450</v>
      </c>
      <c r="E46" s="58">
        <f>VLOOKUP(G46,'İskonto Planı'!D:E,2,0)</f>
        <v>0</v>
      </c>
      <c r="F46" s="43"/>
      <c r="G46" s="32" t="s">
        <v>2</v>
      </c>
    </row>
    <row r="47" spans="1:7" s="45" customFormat="1" ht="31.5" customHeight="1" x14ac:dyDescent="0.3">
      <c r="A47" s="57" t="s">
        <v>645</v>
      </c>
      <c r="B47" s="46" t="s">
        <v>883</v>
      </c>
      <c r="C47" s="79">
        <v>600</v>
      </c>
      <c r="D47" s="80">
        <v>600</v>
      </c>
      <c r="E47" s="58">
        <f>VLOOKUP(G47,'İskonto Planı'!D:E,2,0)</f>
        <v>0</v>
      </c>
      <c r="F47" s="43"/>
      <c r="G47" s="32" t="s">
        <v>2</v>
      </c>
    </row>
    <row r="48" spans="1:7" s="45" customFormat="1" ht="31.5" customHeight="1" x14ac:dyDescent="0.3">
      <c r="A48" s="57" t="s">
        <v>646</v>
      </c>
      <c r="B48" s="46" t="s">
        <v>884</v>
      </c>
      <c r="C48" s="79">
        <v>600</v>
      </c>
      <c r="D48" s="80">
        <v>600</v>
      </c>
      <c r="E48" s="58">
        <f>VLOOKUP(G48,'İskonto Planı'!D:E,2,0)</f>
        <v>0</v>
      </c>
      <c r="F48" s="43"/>
      <c r="G48" s="32" t="s">
        <v>2</v>
      </c>
    </row>
    <row r="49" spans="1:7" s="45" customFormat="1" ht="31.5" customHeight="1" x14ac:dyDescent="0.3">
      <c r="A49" s="57" t="s">
        <v>647</v>
      </c>
      <c r="B49" s="46" t="s">
        <v>885</v>
      </c>
      <c r="C49" s="79">
        <v>600</v>
      </c>
      <c r="D49" s="80">
        <v>600</v>
      </c>
      <c r="E49" s="58">
        <f>VLOOKUP(G49,'İskonto Planı'!D:E,2,0)</f>
        <v>0</v>
      </c>
      <c r="F49" s="43"/>
      <c r="G49" s="32" t="s">
        <v>2</v>
      </c>
    </row>
    <row r="50" spans="1:7" s="45" customFormat="1" ht="31.5" customHeight="1" x14ac:dyDescent="0.3">
      <c r="A50" s="57" t="s">
        <v>648</v>
      </c>
      <c r="B50" s="46" t="s">
        <v>886</v>
      </c>
      <c r="C50" s="79">
        <v>660</v>
      </c>
      <c r="D50" s="80">
        <v>660</v>
      </c>
      <c r="E50" s="58">
        <f>VLOOKUP(G50,'İskonto Planı'!D:E,2,0)</f>
        <v>0</v>
      </c>
      <c r="F50" s="43"/>
      <c r="G50" s="32" t="s">
        <v>2</v>
      </c>
    </row>
    <row r="51" spans="1:7" s="45" customFormat="1" ht="31.5" customHeight="1" x14ac:dyDescent="0.3">
      <c r="A51" s="57" t="s">
        <v>649</v>
      </c>
      <c r="B51" s="46" t="s">
        <v>887</v>
      </c>
      <c r="C51" s="79">
        <v>720</v>
      </c>
      <c r="D51" s="80">
        <v>720</v>
      </c>
      <c r="E51" s="58">
        <f>VLOOKUP(G51,'İskonto Planı'!D:E,2,0)</f>
        <v>0</v>
      </c>
      <c r="F51" s="43"/>
      <c r="G51" s="32" t="s">
        <v>2</v>
      </c>
    </row>
    <row r="52" spans="1:7" s="45" customFormat="1" ht="31.5" customHeight="1" x14ac:dyDescent="0.3">
      <c r="A52" s="57" t="s">
        <v>650</v>
      </c>
      <c r="B52" s="46" t="s">
        <v>888</v>
      </c>
      <c r="C52" s="79">
        <v>720</v>
      </c>
      <c r="D52" s="80">
        <v>720</v>
      </c>
      <c r="E52" s="58">
        <f>VLOOKUP(G52,'İskonto Planı'!D:E,2,0)</f>
        <v>0</v>
      </c>
      <c r="F52" s="43"/>
      <c r="G52" s="32" t="s">
        <v>2</v>
      </c>
    </row>
    <row r="53" spans="1:7" s="45" customFormat="1" ht="31.5" customHeight="1" x14ac:dyDescent="0.3">
      <c r="A53" s="57" t="s">
        <v>651</v>
      </c>
      <c r="B53" s="46" t="s">
        <v>889</v>
      </c>
      <c r="C53" s="79">
        <v>720</v>
      </c>
      <c r="D53" s="80">
        <v>720</v>
      </c>
      <c r="E53" s="58">
        <f>VLOOKUP(G53,'İskonto Planı'!D:E,2,0)</f>
        <v>0</v>
      </c>
      <c r="F53" s="43"/>
      <c r="G53" s="32" t="s">
        <v>2</v>
      </c>
    </row>
    <row r="54" spans="1:7" s="45" customFormat="1" ht="31.5" customHeight="1" x14ac:dyDescent="0.3">
      <c r="A54" s="57" t="s">
        <v>652</v>
      </c>
      <c r="B54" s="46" t="s">
        <v>890</v>
      </c>
      <c r="C54" s="79">
        <v>720</v>
      </c>
      <c r="D54" s="80">
        <v>720</v>
      </c>
      <c r="E54" s="58">
        <f>VLOOKUP(G54,'İskonto Planı'!D:E,2,0)</f>
        <v>0</v>
      </c>
      <c r="F54" s="43"/>
      <c r="G54" s="32" t="s">
        <v>2</v>
      </c>
    </row>
    <row r="55" spans="1:7" s="45" customFormat="1" ht="31.5" customHeight="1" x14ac:dyDescent="0.3">
      <c r="A55" s="57" t="s">
        <v>653</v>
      </c>
      <c r="B55" s="46" t="s">
        <v>891</v>
      </c>
      <c r="C55" s="79">
        <v>720</v>
      </c>
      <c r="D55" s="80">
        <v>720</v>
      </c>
      <c r="E55" s="58">
        <f>VLOOKUP(G55,'İskonto Planı'!D:E,2,0)</f>
        <v>0</v>
      </c>
      <c r="F55" s="43"/>
      <c r="G55" s="32" t="s">
        <v>2</v>
      </c>
    </row>
    <row r="56" spans="1:7" s="45" customFormat="1" ht="31.5" customHeight="1" x14ac:dyDescent="0.3">
      <c r="A56" s="57" t="s">
        <v>654</v>
      </c>
      <c r="B56" s="46" t="s">
        <v>892</v>
      </c>
      <c r="C56" s="79">
        <v>720</v>
      </c>
      <c r="D56" s="80">
        <v>720</v>
      </c>
      <c r="E56" s="58">
        <f>VLOOKUP(G56,'İskonto Planı'!D:E,2,0)</f>
        <v>0</v>
      </c>
      <c r="F56" s="43"/>
      <c r="G56" s="32" t="s">
        <v>2</v>
      </c>
    </row>
    <row r="57" spans="1:7" s="45" customFormat="1" ht="31.5" customHeight="1" x14ac:dyDescent="0.3">
      <c r="A57" s="57" t="s">
        <v>655</v>
      </c>
      <c r="B57" s="46" t="s">
        <v>893</v>
      </c>
      <c r="C57" s="79">
        <v>840</v>
      </c>
      <c r="D57" s="80">
        <v>840</v>
      </c>
      <c r="E57" s="58">
        <f>VLOOKUP(G57,'İskonto Planı'!D:E,2,0)</f>
        <v>0</v>
      </c>
      <c r="F57" s="43"/>
      <c r="G57" s="32" t="s">
        <v>2</v>
      </c>
    </row>
    <row r="58" spans="1:7" s="45" customFormat="1" ht="31.5" customHeight="1" x14ac:dyDescent="0.3">
      <c r="A58" s="57" t="s">
        <v>656</v>
      </c>
      <c r="B58" s="46" t="s">
        <v>894</v>
      </c>
      <c r="C58" s="79">
        <v>600</v>
      </c>
      <c r="D58" s="80">
        <v>600</v>
      </c>
      <c r="E58" s="59">
        <f>VLOOKUP(G58,'İskonto Planı'!D:E,2,0)</f>
        <v>0</v>
      </c>
      <c r="F58" s="60"/>
      <c r="G58" s="32" t="s">
        <v>2</v>
      </c>
    </row>
    <row r="59" spans="1:7" s="45" customFormat="1" ht="31.5" customHeight="1" x14ac:dyDescent="0.3">
      <c r="A59" s="57" t="s">
        <v>657</v>
      </c>
      <c r="B59" s="46" t="s">
        <v>895</v>
      </c>
      <c r="C59" s="79">
        <v>600</v>
      </c>
      <c r="D59" s="80">
        <v>600</v>
      </c>
      <c r="E59" s="58">
        <f>VLOOKUP(G59,'İskonto Planı'!D:E,2,0)</f>
        <v>0</v>
      </c>
      <c r="F59" s="43"/>
      <c r="G59" s="32" t="s">
        <v>2</v>
      </c>
    </row>
    <row r="60" spans="1:7" s="45" customFormat="1" ht="31.5" customHeight="1" x14ac:dyDescent="0.3">
      <c r="A60" s="57" t="s">
        <v>658</v>
      </c>
      <c r="B60" s="46" t="s">
        <v>896</v>
      </c>
      <c r="C60" s="79">
        <v>600</v>
      </c>
      <c r="D60" s="80">
        <v>600</v>
      </c>
      <c r="E60" s="58">
        <f>VLOOKUP(G60,'İskonto Planı'!D:E,2,0)</f>
        <v>0</v>
      </c>
      <c r="F60" s="43"/>
      <c r="G60" s="32" t="s">
        <v>2</v>
      </c>
    </row>
    <row r="61" spans="1:7" s="45" customFormat="1" ht="31.5" customHeight="1" x14ac:dyDescent="0.3">
      <c r="A61" s="57" t="s">
        <v>659</v>
      </c>
      <c r="B61" s="46" t="s">
        <v>897</v>
      </c>
      <c r="C61" s="79">
        <v>840</v>
      </c>
      <c r="D61" s="80">
        <v>840</v>
      </c>
      <c r="E61" s="58">
        <f>VLOOKUP(G61,'İskonto Planı'!D:E,2,0)</f>
        <v>0</v>
      </c>
      <c r="F61" s="43"/>
      <c r="G61" s="32" t="s">
        <v>2</v>
      </c>
    </row>
    <row r="62" spans="1:7" s="45" customFormat="1" ht="31.5" customHeight="1" x14ac:dyDescent="0.3">
      <c r="A62" s="57" t="s">
        <v>660</v>
      </c>
      <c r="B62" s="46" t="s">
        <v>898</v>
      </c>
      <c r="C62" s="79">
        <v>720</v>
      </c>
      <c r="D62" s="80">
        <v>720</v>
      </c>
      <c r="E62" s="58">
        <f>VLOOKUP(G62,'İskonto Planı'!D:E,2,0)</f>
        <v>0</v>
      </c>
      <c r="F62" s="43"/>
      <c r="G62" s="32" t="s">
        <v>2</v>
      </c>
    </row>
    <row r="63" spans="1:7" s="45" customFormat="1" ht="31.5" customHeight="1" x14ac:dyDescent="0.3">
      <c r="A63" s="57" t="s">
        <v>661</v>
      </c>
      <c r="B63" s="46" t="s">
        <v>899</v>
      </c>
      <c r="C63" s="79">
        <v>840</v>
      </c>
      <c r="D63" s="80">
        <v>840</v>
      </c>
      <c r="E63" s="58">
        <f>VLOOKUP(G63,'İskonto Planı'!D:E,2,0)</f>
        <v>0</v>
      </c>
      <c r="F63" s="43"/>
      <c r="G63" s="32" t="s">
        <v>2</v>
      </c>
    </row>
    <row r="64" spans="1:7" s="45" customFormat="1" ht="31.5" customHeight="1" x14ac:dyDescent="0.3">
      <c r="A64" s="57" t="s">
        <v>662</v>
      </c>
      <c r="B64" s="46" t="s">
        <v>900</v>
      </c>
      <c r="C64" s="79">
        <v>600</v>
      </c>
      <c r="D64" s="80">
        <v>600</v>
      </c>
      <c r="E64" s="58">
        <f>VLOOKUP(G64,'İskonto Planı'!D:E,2,0)</f>
        <v>0</v>
      </c>
      <c r="F64" s="43"/>
      <c r="G64" s="32" t="s">
        <v>2</v>
      </c>
    </row>
    <row r="65" spans="1:7" s="45" customFormat="1" ht="31.5" customHeight="1" x14ac:dyDescent="0.3">
      <c r="A65" s="44" t="s">
        <v>663</v>
      </c>
      <c r="B65" s="46" t="s">
        <v>905</v>
      </c>
      <c r="C65" s="79">
        <v>480</v>
      </c>
      <c r="D65" s="80">
        <v>480</v>
      </c>
      <c r="E65" s="58">
        <f>VLOOKUP(G65,'İskonto Planı'!D:E,2,0)</f>
        <v>0</v>
      </c>
      <c r="F65" s="43"/>
      <c r="G65" s="32" t="s">
        <v>2</v>
      </c>
    </row>
    <row r="66" spans="1:7" s="45" customFormat="1" ht="31.5" customHeight="1" x14ac:dyDescent="0.3">
      <c r="A66" s="44" t="s">
        <v>664</v>
      </c>
      <c r="B66" s="46" t="s">
        <v>906</v>
      </c>
      <c r="C66" s="79">
        <v>540</v>
      </c>
      <c r="D66" s="80">
        <v>540</v>
      </c>
      <c r="E66" s="58">
        <f>VLOOKUP(G66,'İskonto Planı'!D:E,2,0)</f>
        <v>0</v>
      </c>
      <c r="F66" s="43"/>
      <c r="G66" s="32" t="s">
        <v>2</v>
      </c>
    </row>
    <row r="67" spans="1:7" s="45" customFormat="1" ht="31.5" customHeight="1" x14ac:dyDescent="0.3">
      <c r="A67" s="44" t="s">
        <v>665</v>
      </c>
      <c r="B67" s="46" t="s">
        <v>907</v>
      </c>
      <c r="C67" s="79">
        <v>480</v>
      </c>
      <c r="D67" s="80">
        <v>480</v>
      </c>
      <c r="E67" s="58">
        <f>VLOOKUP(G67,'İskonto Planı'!D:E,2,0)</f>
        <v>0</v>
      </c>
      <c r="F67" s="43"/>
      <c r="G67" s="32" t="s">
        <v>2</v>
      </c>
    </row>
    <row r="68" spans="1:7" s="45" customFormat="1" ht="31.5" customHeight="1" x14ac:dyDescent="0.3">
      <c r="A68" s="44" t="s">
        <v>720</v>
      </c>
      <c r="B68" s="46" t="s">
        <v>1270</v>
      </c>
      <c r="C68" s="79">
        <v>250</v>
      </c>
      <c r="D68" s="80">
        <v>250</v>
      </c>
      <c r="E68" s="58">
        <f>VLOOKUP(G68,'İskonto Planı'!D:E,2,0)</f>
        <v>0</v>
      </c>
      <c r="F68" s="43"/>
      <c r="G68" s="32" t="s">
        <v>2</v>
      </c>
    </row>
    <row r="69" spans="1:7" s="61" customFormat="1" ht="31.5" customHeight="1" x14ac:dyDescent="0.3">
      <c r="A69" s="57" t="s">
        <v>666</v>
      </c>
      <c r="B69" s="46" t="s">
        <v>919</v>
      </c>
      <c r="C69" s="79">
        <v>570</v>
      </c>
      <c r="D69" s="80">
        <v>570</v>
      </c>
      <c r="E69" s="59">
        <f>VLOOKUP(G69,'İskonto Planı'!D:E,2,0)</f>
        <v>0</v>
      </c>
      <c r="F69" s="60"/>
      <c r="G69" s="32" t="s">
        <v>2</v>
      </c>
    </row>
    <row r="70" spans="1:7" s="45" customFormat="1" ht="31.5" customHeight="1" x14ac:dyDescent="0.3">
      <c r="A70" s="57" t="s">
        <v>667</v>
      </c>
      <c r="B70" s="46" t="s">
        <v>920</v>
      </c>
      <c r="C70" s="79">
        <v>600</v>
      </c>
      <c r="D70" s="80">
        <v>600</v>
      </c>
      <c r="E70" s="58">
        <f>VLOOKUP(G70,'İskonto Planı'!D:E,2,0)</f>
        <v>0</v>
      </c>
      <c r="F70" s="43"/>
      <c r="G70" s="32" t="s">
        <v>2</v>
      </c>
    </row>
    <row r="71" spans="1:7" s="45" customFormat="1" ht="31.5" customHeight="1" x14ac:dyDescent="0.3">
      <c r="A71" s="57" t="s">
        <v>668</v>
      </c>
      <c r="B71" s="46" t="s">
        <v>921</v>
      </c>
      <c r="C71" s="79">
        <v>600</v>
      </c>
      <c r="D71" s="80">
        <v>600</v>
      </c>
      <c r="E71" s="58">
        <f>VLOOKUP(G71,'İskonto Planı'!D:E,2,0)</f>
        <v>0</v>
      </c>
      <c r="F71" s="43"/>
      <c r="G71" s="32" t="s">
        <v>2</v>
      </c>
    </row>
    <row r="72" spans="1:7" s="45" customFormat="1" ht="31.5" customHeight="1" x14ac:dyDescent="0.3">
      <c r="A72" s="57" t="s">
        <v>669</v>
      </c>
      <c r="B72" s="46" t="s">
        <v>922</v>
      </c>
      <c r="C72" s="79">
        <v>570</v>
      </c>
      <c r="D72" s="80">
        <v>570</v>
      </c>
      <c r="E72" s="58">
        <f>VLOOKUP(G72,'İskonto Planı'!D:E,2,0)</f>
        <v>0</v>
      </c>
      <c r="F72" s="43"/>
      <c r="G72" s="32" t="s">
        <v>2</v>
      </c>
    </row>
    <row r="73" spans="1:7" s="45" customFormat="1" ht="31.5" customHeight="1" x14ac:dyDescent="0.3">
      <c r="A73" s="57" t="s">
        <v>670</v>
      </c>
      <c r="B73" s="46" t="s">
        <v>923</v>
      </c>
      <c r="C73" s="79">
        <v>600</v>
      </c>
      <c r="D73" s="80">
        <v>600</v>
      </c>
      <c r="E73" s="58">
        <f>VLOOKUP(G73,'İskonto Planı'!D:E,2,0)</f>
        <v>0</v>
      </c>
      <c r="F73" s="43"/>
      <c r="G73" s="32" t="s">
        <v>2</v>
      </c>
    </row>
    <row r="74" spans="1:7" s="45" customFormat="1" ht="31.5" customHeight="1" x14ac:dyDescent="0.3">
      <c r="A74" s="57" t="s">
        <v>671</v>
      </c>
      <c r="B74" s="46" t="s">
        <v>924</v>
      </c>
      <c r="C74" s="79">
        <v>600</v>
      </c>
      <c r="D74" s="80">
        <v>600</v>
      </c>
      <c r="E74" s="58">
        <f>VLOOKUP(G74,'İskonto Planı'!D:E,2,0)</f>
        <v>0</v>
      </c>
      <c r="F74" s="43"/>
      <c r="G74" s="32" t="s">
        <v>2</v>
      </c>
    </row>
    <row r="75" spans="1:7" s="45" customFormat="1" ht="31.5" customHeight="1" x14ac:dyDescent="0.3">
      <c r="A75" s="57" t="s">
        <v>672</v>
      </c>
      <c r="B75" s="46" t="s">
        <v>925</v>
      </c>
      <c r="C75" s="79">
        <v>600</v>
      </c>
      <c r="D75" s="80">
        <v>600</v>
      </c>
      <c r="E75" s="58">
        <f>VLOOKUP(G75,'İskonto Planı'!D:E,2,0)</f>
        <v>0</v>
      </c>
      <c r="F75" s="43"/>
      <c r="G75" s="32" t="s">
        <v>2</v>
      </c>
    </row>
    <row r="76" spans="1:7" s="45" customFormat="1" ht="31.5" customHeight="1" x14ac:dyDescent="0.3">
      <c r="A76" s="57" t="s">
        <v>673</v>
      </c>
      <c r="B76" s="46" t="s">
        <v>926</v>
      </c>
      <c r="C76" s="79">
        <v>600</v>
      </c>
      <c r="D76" s="80">
        <v>600</v>
      </c>
      <c r="E76" s="58">
        <f>VLOOKUP(G76,'İskonto Planı'!D:E,2,0)</f>
        <v>0</v>
      </c>
      <c r="F76" s="43"/>
      <c r="G76" s="32" t="s">
        <v>2</v>
      </c>
    </row>
    <row r="77" spans="1:7" s="45" customFormat="1" ht="31.5" customHeight="1" x14ac:dyDescent="0.3">
      <c r="A77" s="57" t="s">
        <v>674</v>
      </c>
      <c r="B77" s="46" t="s">
        <v>927</v>
      </c>
      <c r="C77" s="79">
        <v>780</v>
      </c>
      <c r="D77" s="80">
        <v>780</v>
      </c>
      <c r="E77" s="58">
        <f>VLOOKUP(G77,'İskonto Planı'!D:E,2,0)</f>
        <v>0</v>
      </c>
      <c r="F77" s="43"/>
      <c r="G77" s="32" t="s">
        <v>2</v>
      </c>
    </row>
    <row r="78" spans="1:7" s="45" customFormat="1" ht="31.5" customHeight="1" x14ac:dyDescent="0.3">
      <c r="A78" s="57" t="s">
        <v>675</v>
      </c>
      <c r="B78" s="46" t="s">
        <v>928</v>
      </c>
      <c r="C78" s="79">
        <v>840</v>
      </c>
      <c r="D78" s="80">
        <v>840</v>
      </c>
      <c r="E78" s="58">
        <f>VLOOKUP(G78,'İskonto Planı'!D:E,2,0)</f>
        <v>0</v>
      </c>
      <c r="F78" s="43"/>
      <c r="G78" s="32" t="s">
        <v>2</v>
      </c>
    </row>
    <row r="79" spans="1:7" s="45" customFormat="1" ht="31.5" customHeight="1" x14ac:dyDescent="0.3">
      <c r="A79" s="57" t="s">
        <v>676</v>
      </c>
      <c r="B79" s="46" t="s">
        <v>929</v>
      </c>
      <c r="C79" s="79">
        <v>780</v>
      </c>
      <c r="D79" s="80">
        <v>780</v>
      </c>
      <c r="E79" s="58">
        <f>VLOOKUP(G79,'İskonto Planı'!D:E,2,0)</f>
        <v>0</v>
      </c>
      <c r="F79" s="43"/>
      <c r="G79" s="32" t="s">
        <v>2</v>
      </c>
    </row>
    <row r="80" spans="1:7" s="45" customFormat="1" ht="31.5" customHeight="1" x14ac:dyDescent="0.3">
      <c r="A80" s="57" t="s">
        <v>677</v>
      </c>
      <c r="B80" s="46" t="s">
        <v>930</v>
      </c>
      <c r="C80" s="79">
        <v>840</v>
      </c>
      <c r="D80" s="80">
        <v>840</v>
      </c>
      <c r="E80" s="58">
        <f>VLOOKUP(G80,'İskonto Planı'!D:E,2,0)</f>
        <v>0</v>
      </c>
      <c r="F80" s="43"/>
      <c r="G80" s="32" t="s">
        <v>2</v>
      </c>
    </row>
    <row r="81" spans="1:7" s="45" customFormat="1" ht="31.5" customHeight="1" x14ac:dyDescent="0.3">
      <c r="A81" s="57" t="s">
        <v>678</v>
      </c>
      <c r="B81" s="46" t="s">
        <v>931</v>
      </c>
      <c r="C81" s="79">
        <v>840</v>
      </c>
      <c r="D81" s="80">
        <v>840</v>
      </c>
      <c r="E81" s="58">
        <f>VLOOKUP(G81,'İskonto Planı'!D:E,2,0)</f>
        <v>0</v>
      </c>
      <c r="F81" s="43"/>
      <c r="G81" s="32" t="s">
        <v>2</v>
      </c>
    </row>
    <row r="82" spans="1:7" s="45" customFormat="1" ht="31.5" customHeight="1" x14ac:dyDescent="0.3">
      <c r="A82" s="57" t="s">
        <v>679</v>
      </c>
      <c r="B82" s="46" t="s">
        <v>932</v>
      </c>
      <c r="C82" s="79">
        <v>840</v>
      </c>
      <c r="D82" s="80">
        <v>840</v>
      </c>
      <c r="E82" s="58">
        <f>VLOOKUP(G82,'İskonto Planı'!D:E,2,0)</f>
        <v>0</v>
      </c>
      <c r="F82" s="43"/>
      <c r="G82" s="32" t="s">
        <v>2</v>
      </c>
    </row>
    <row r="83" spans="1:7" s="45" customFormat="1" ht="31.5" customHeight="1" x14ac:dyDescent="0.3">
      <c r="A83" s="57" t="s">
        <v>680</v>
      </c>
      <c r="B83" s="46" t="s">
        <v>933</v>
      </c>
      <c r="C83" s="79">
        <v>780</v>
      </c>
      <c r="D83" s="80">
        <v>780</v>
      </c>
      <c r="E83" s="59">
        <f>VLOOKUP(G83,'İskonto Planı'!D:E,2,0)</f>
        <v>0</v>
      </c>
      <c r="F83" s="60"/>
      <c r="G83" s="32" t="s">
        <v>2</v>
      </c>
    </row>
    <row r="84" spans="1:7" s="45" customFormat="1" ht="31.5" customHeight="1" x14ac:dyDescent="0.3">
      <c r="A84" s="57" t="s">
        <v>681</v>
      </c>
      <c r="B84" s="46" t="s">
        <v>934</v>
      </c>
      <c r="C84" s="79">
        <v>780</v>
      </c>
      <c r="D84" s="80">
        <v>780</v>
      </c>
      <c r="E84" s="58">
        <f>VLOOKUP(G84,'İskonto Planı'!D:E,2,0)</f>
        <v>0</v>
      </c>
      <c r="F84" s="43"/>
      <c r="G84" s="32" t="s">
        <v>2</v>
      </c>
    </row>
    <row r="85" spans="1:7" s="45" customFormat="1" ht="31.5" customHeight="1" x14ac:dyDescent="0.3">
      <c r="A85" s="57" t="s">
        <v>682</v>
      </c>
      <c r="B85" s="46" t="s">
        <v>935</v>
      </c>
      <c r="C85" s="79">
        <v>630</v>
      </c>
      <c r="D85" s="80">
        <v>630</v>
      </c>
      <c r="E85" s="58">
        <f>VLOOKUP(G85,'İskonto Planı'!D:E,2,0)</f>
        <v>0</v>
      </c>
      <c r="F85" s="43"/>
      <c r="G85" s="32" t="s">
        <v>2</v>
      </c>
    </row>
    <row r="86" spans="1:7" s="45" customFormat="1" ht="31.5" customHeight="1" x14ac:dyDescent="0.3">
      <c r="A86" s="57" t="s">
        <v>683</v>
      </c>
      <c r="B86" s="46" t="s">
        <v>936</v>
      </c>
      <c r="C86" s="79">
        <v>660</v>
      </c>
      <c r="D86" s="80">
        <v>660</v>
      </c>
      <c r="E86" s="58">
        <f>VLOOKUP(G86,'İskonto Planı'!D:E,2,0)</f>
        <v>0</v>
      </c>
      <c r="F86" s="43"/>
      <c r="G86" s="32" t="s">
        <v>2</v>
      </c>
    </row>
    <row r="87" spans="1:7" s="45" customFormat="1" ht="31.5" customHeight="1" x14ac:dyDescent="0.3">
      <c r="A87" s="57" t="s">
        <v>684</v>
      </c>
      <c r="B87" s="46" t="s">
        <v>937</v>
      </c>
      <c r="C87" s="79">
        <v>630</v>
      </c>
      <c r="D87" s="80">
        <v>630</v>
      </c>
      <c r="E87" s="58">
        <f>VLOOKUP(G87,'İskonto Planı'!D:E,2,0)</f>
        <v>0</v>
      </c>
      <c r="F87" s="43"/>
      <c r="G87" s="32" t="s">
        <v>2</v>
      </c>
    </row>
    <row r="88" spans="1:7" s="45" customFormat="1" ht="31.5" customHeight="1" x14ac:dyDescent="0.3">
      <c r="A88" s="57" t="s">
        <v>685</v>
      </c>
      <c r="B88" s="46" t="s">
        <v>938</v>
      </c>
      <c r="C88" s="79">
        <v>630</v>
      </c>
      <c r="D88" s="80">
        <v>630</v>
      </c>
      <c r="E88" s="58">
        <f>VLOOKUP(G88,'İskonto Planı'!D:E,2,0)</f>
        <v>0</v>
      </c>
      <c r="F88" s="43"/>
      <c r="G88" s="32" t="s">
        <v>2</v>
      </c>
    </row>
    <row r="89" spans="1:7" s="45" customFormat="1" ht="31.5" customHeight="1" x14ac:dyDescent="0.3">
      <c r="A89" s="57" t="s">
        <v>686</v>
      </c>
      <c r="B89" s="46" t="s">
        <v>939</v>
      </c>
      <c r="C89" s="79">
        <v>660</v>
      </c>
      <c r="D89" s="80">
        <v>660</v>
      </c>
      <c r="E89" s="58">
        <f>VLOOKUP(G89,'İskonto Planı'!D:E,2,0)</f>
        <v>0</v>
      </c>
      <c r="F89" s="43"/>
      <c r="G89" s="32" t="s">
        <v>2</v>
      </c>
    </row>
    <row r="90" spans="1:7" s="45" customFormat="1" ht="31.5" customHeight="1" x14ac:dyDescent="0.3">
      <c r="A90" s="57" t="s">
        <v>687</v>
      </c>
      <c r="B90" s="46" t="s">
        <v>940</v>
      </c>
      <c r="C90" s="79">
        <v>630</v>
      </c>
      <c r="D90" s="80">
        <v>630</v>
      </c>
      <c r="E90" s="58">
        <f>VLOOKUP(G90,'İskonto Planı'!D:E,2,0)</f>
        <v>0</v>
      </c>
      <c r="F90" s="43"/>
      <c r="G90" s="32" t="s">
        <v>2</v>
      </c>
    </row>
    <row r="91" spans="1:7" s="45" customFormat="1" ht="31.5" customHeight="1" x14ac:dyDescent="0.3">
      <c r="A91" s="57" t="s">
        <v>688</v>
      </c>
      <c r="B91" s="46" t="s">
        <v>941</v>
      </c>
      <c r="C91" s="79">
        <v>660</v>
      </c>
      <c r="D91" s="80">
        <v>660</v>
      </c>
      <c r="E91" s="58">
        <f>VLOOKUP(G91,'İskonto Planı'!D:E,2,0)</f>
        <v>0</v>
      </c>
      <c r="F91" s="43"/>
      <c r="G91" s="32" t="s">
        <v>2</v>
      </c>
    </row>
    <row r="92" spans="1:7" s="45" customFormat="1" ht="31.5" customHeight="1" x14ac:dyDescent="0.3">
      <c r="A92" s="57" t="s">
        <v>689</v>
      </c>
      <c r="B92" s="46" t="s">
        <v>942</v>
      </c>
      <c r="C92" s="79">
        <v>630</v>
      </c>
      <c r="D92" s="80">
        <v>630</v>
      </c>
      <c r="E92" s="58">
        <f>VLOOKUP(G92,'İskonto Planı'!D:E,2,0)</f>
        <v>0</v>
      </c>
      <c r="F92" s="43"/>
      <c r="G92" s="32" t="s">
        <v>2</v>
      </c>
    </row>
    <row r="93" spans="1:7" s="45" customFormat="1" ht="31.5" customHeight="1" x14ac:dyDescent="0.3">
      <c r="A93" s="57" t="s">
        <v>690</v>
      </c>
      <c r="B93" s="46" t="s">
        <v>943</v>
      </c>
      <c r="C93" s="79">
        <v>750</v>
      </c>
      <c r="D93" s="80">
        <v>750</v>
      </c>
      <c r="E93" s="58">
        <f>VLOOKUP(G93,'İskonto Planı'!D:E,2,0)</f>
        <v>0</v>
      </c>
      <c r="F93" s="43"/>
      <c r="G93" s="32" t="s">
        <v>2</v>
      </c>
    </row>
    <row r="94" spans="1:7" s="45" customFormat="1" ht="31.5" customHeight="1" x14ac:dyDescent="0.3">
      <c r="A94" s="57" t="s">
        <v>691</v>
      </c>
      <c r="B94" s="46" t="s">
        <v>944</v>
      </c>
      <c r="C94" s="79">
        <v>570</v>
      </c>
      <c r="D94" s="80">
        <v>570</v>
      </c>
      <c r="E94" s="58">
        <f>VLOOKUP(G94,'İskonto Planı'!D:E,2,0)</f>
        <v>0</v>
      </c>
      <c r="F94" s="43"/>
      <c r="G94" s="32" t="s">
        <v>2</v>
      </c>
    </row>
    <row r="95" spans="1:7" s="45" customFormat="1" ht="31.5" customHeight="1" x14ac:dyDescent="0.3">
      <c r="A95" s="57" t="s">
        <v>692</v>
      </c>
      <c r="B95" s="46" t="s">
        <v>945</v>
      </c>
      <c r="C95" s="79">
        <v>780</v>
      </c>
      <c r="D95" s="80">
        <v>780</v>
      </c>
      <c r="E95" s="58">
        <f>VLOOKUP(G95,'İskonto Planı'!D:E,2,0)</f>
        <v>0</v>
      </c>
      <c r="F95" s="43"/>
      <c r="G95" s="32" t="s">
        <v>2</v>
      </c>
    </row>
    <row r="96" spans="1:7" s="45" customFormat="1" ht="31.5" customHeight="1" x14ac:dyDescent="0.3">
      <c r="A96" s="57" t="s">
        <v>693</v>
      </c>
      <c r="B96" s="46" t="s">
        <v>946</v>
      </c>
      <c r="C96" s="79">
        <v>840</v>
      </c>
      <c r="D96" s="80">
        <v>840</v>
      </c>
      <c r="E96" s="58">
        <f>VLOOKUP(G96,'İskonto Planı'!D:E,2,0)</f>
        <v>0</v>
      </c>
      <c r="F96" s="43"/>
      <c r="G96" s="32" t="s">
        <v>2</v>
      </c>
    </row>
    <row r="97" spans="1:7" s="45" customFormat="1" ht="31.5" customHeight="1" x14ac:dyDescent="0.3">
      <c r="A97" s="57" t="s">
        <v>694</v>
      </c>
      <c r="B97" s="46" t="s">
        <v>947</v>
      </c>
      <c r="C97" s="79">
        <v>780</v>
      </c>
      <c r="D97" s="80">
        <v>780</v>
      </c>
      <c r="E97" s="59">
        <f>VLOOKUP(G97,'İskonto Planı'!D:E,2,0)</f>
        <v>0</v>
      </c>
      <c r="F97" s="60"/>
      <c r="G97" s="32" t="s">
        <v>2</v>
      </c>
    </row>
    <row r="98" spans="1:7" s="45" customFormat="1" ht="31.5" customHeight="1" x14ac:dyDescent="0.3">
      <c r="A98" s="57" t="s">
        <v>695</v>
      </c>
      <c r="B98" s="46" t="s">
        <v>947</v>
      </c>
      <c r="C98" s="79">
        <v>990</v>
      </c>
      <c r="D98" s="80">
        <v>990</v>
      </c>
      <c r="E98" s="59">
        <f>VLOOKUP(G98,'İskonto Planı'!D:E,2,0)</f>
        <v>0</v>
      </c>
      <c r="F98" s="60"/>
      <c r="G98" s="32" t="s">
        <v>2</v>
      </c>
    </row>
    <row r="99" spans="1:7" s="45" customFormat="1" ht="31.5" customHeight="1" x14ac:dyDescent="0.3">
      <c r="A99" s="57" t="s">
        <v>696</v>
      </c>
      <c r="B99" s="46" t="s">
        <v>948</v>
      </c>
      <c r="C99" s="79">
        <v>630</v>
      </c>
      <c r="D99" s="80">
        <v>630</v>
      </c>
      <c r="E99" s="58">
        <f>VLOOKUP(G99,'İskonto Planı'!D:E,2,0)</f>
        <v>0</v>
      </c>
      <c r="F99" s="43"/>
      <c r="G99" s="32" t="s">
        <v>2</v>
      </c>
    </row>
    <row r="100" spans="1:7" s="45" customFormat="1" ht="31.5" customHeight="1" x14ac:dyDescent="0.3">
      <c r="A100" s="57" t="s">
        <v>697</v>
      </c>
      <c r="B100" s="46" t="s">
        <v>949</v>
      </c>
      <c r="C100" s="79">
        <v>630</v>
      </c>
      <c r="D100" s="80">
        <v>630</v>
      </c>
      <c r="E100" s="58">
        <f>VLOOKUP(G100,'İskonto Planı'!D:E,2,0)</f>
        <v>0</v>
      </c>
      <c r="F100" s="43"/>
      <c r="G100" s="32" t="s">
        <v>2</v>
      </c>
    </row>
    <row r="101" spans="1:7" s="45" customFormat="1" ht="31.5" customHeight="1" x14ac:dyDescent="0.3">
      <c r="A101" s="57" t="s">
        <v>698</v>
      </c>
      <c r="B101" s="46" t="s">
        <v>950</v>
      </c>
      <c r="C101" s="79">
        <v>780</v>
      </c>
      <c r="D101" s="80">
        <v>780</v>
      </c>
      <c r="E101" s="58">
        <f>VLOOKUP(G101,'İskonto Planı'!D:E,2,0)</f>
        <v>0</v>
      </c>
      <c r="F101" s="43"/>
      <c r="G101" s="32" t="s">
        <v>2</v>
      </c>
    </row>
    <row r="102" spans="1:7" s="45" customFormat="1" ht="31.5" customHeight="1" x14ac:dyDescent="0.3">
      <c r="A102" s="57" t="s">
        <v>699</v>
      </c>
      <c r="B102" s="46" t="s">
        <v>951</v>
      </c>
      <c r="C102" s="79">
        <v>780</v>
      </c>
      <c r="D102" s="80">
        <v>780</v>
      </c>
      <c r="E102" s="58">
        <f>VLOOKUP(G102,'İskonto Planı'!D:E,2,0)</f>
        <v>0</v>
      </c>
      <c r="F102" s="43"/>
      <c r="G102" s="32" t="s">
        <v>2</v>
      </c>
    </row>
    <row r="103" spans="1:7" s="45" customFormat="1" ht="31.5" customHeight="1" x14ac:dyDescent="0.3">
      <c r="A103" s="57" t="s">
        <v>700</v>
      </c>
      <c r="B103" s="46" t="s">
        <v>952</v>
      </c>
      <c r="C103" s="79">
        <v>780</v>
      </c>
      <c r="D103" s="80">
        <v>780</v>
      </c>
      <c r="E103" s="58">
        <f>VLOOKUP(G103,'İskonto Planı'!D:E,2,0)</f>
        <v>0</v>
      </c>
      <c r="F103" s="43"/>
      <c r="G103" s="32" t="s">
        <v>2</v>
      </c>
    </row>
    <row r="104" spans="1:7" s="45" customFormat="1" ht="31.5" customHeight="1" x14ac:dyDescent="0.3">
      <c r="A104" s="57" t="s">
        <v>701</v>
      </c>
      <c r="B104" s="46" t="s">
        <v>953</v>
      </c>
      <c r="C104" s="79">
        <v>840</v>
      </c>
      <c r="D104" s="80">
        <v>840</v>
      </c>
      <c r="E104" s="58">
        <f>VLOOKUP(G104,'İskonto Planı'!D:E,2,0)</f>
        <v>0</v>
      </c>
      <c r="F104" s="43"/>
      <c r="G104" s="32" t="s">
        <v>2</v>
      </c>
    </row>
    <row r="105" spans="1:7" s="45" customFormat="1" ht="31.5" customHeight="1" x14ac:dyDescent="0.3">
      <c r="A105" s="57" t="s">
        <v>702</v>
      </c>
      <c r="B105" s="46" t="s">
        <v>954</v>
      </c>
      <c r="C105" s="79">
        <v>900</v>
      </c>
      <c r="D105" s="80">
        <v>900</v>
      </c>
      <c r="E105" s="58">
        <f>VLOOKUP(G105,'İskonto Planı'!D:E,2,0)</f>
        <v>0</v>
      </c>
      <c r="F105" s="43"/>
      <c r="G105" s="32" t="s">
        <v>2</v>
      </c>
    </row>
    <row r="106" spans="1:7" s="45" customFormat="1" ht="31.5" customHeight="1" x14ac:dyDescent="0.3">
      <c r="A106" s="57" t="s">
        <v>703</v>
      </c>
      <c r="B106" s="46" t="s">
        <v>955</v>
      </c>
      <c r="C106" s="79">
        <v>900</v>
      </c>
      <c r="D106" s="80">
        <v>900</v>
      </c>
      <c r="E106" s="58">
        <f>VLOOKUP(G106,'İskonto Planı'!D:E,2,0)</f>
        <v>0</v>
      </c>
      <c r="F106" s="43"/>
      <c r="G106" s="32" t="s">
        <v>2</v>
      </c>
    </row>
    <row r="107" spans="1:7" s="45" customFormat="1" ht="31.5" customHeight="1" x14ac:dyDescent="0.3">
      <c r="A107" s="57" t="s">
        <v>704</v>
      </c>
      <c r="B107" s="46" t="s">
        <v>956</v>
      </c>
      <c r="C107" s="79">
        <v>900</v>
      </c>
      <c r="D107" s="80">
        <v>900</v>
      </c>
      <c r="E107" s="58">
        <f>VLOOKUP(G107,'İskonto Planı'!D:E,2,0)</f>
        <v>0</v>
      </c>
      <c r="F107" s="43"/>
      <c r="G107" s="32" t="s">
        <v>2</v>
      </c>
    </row>
    <row r="108" spans="1:7" s="45" customFormat="1" ht="31.5" customHeight="1" x14ac:dyDescent="0.3">
      <c r="A108" s="57" t="s">
        <v>705</v>
      </c>
      <c r="B108" s="46" t="s">
        <v>957</v>
      </c>
      <c r="C108" s="79">
        <v>900</v>
      </c>
      <c r="D108" s="80">
        <v>900</v>
      </c>
      <c r="E108" s="58">
        <f>VLOOKUP(G108,'İskonto Planı'!D:E,2,0)</f>
        <v>0</v>
      </c>
      <c r="F108" s="43"/>
      <c r="G108" s="32" t="s">
        <v>2</v>
      </c>
    </row>
    <row r="109" spans="1:7" s="45" customFormat="1" ht="31.5" customHeight="1" x14ac:dyDescent="0.3">
      <c r="A109" s="57" t="s">
        <v>706</v>
      </c>
      <c r="B109" s="46" t="s">
        <v>958</v>
      </c>
      <c r="C109" s="79">
        <v>900</v>
      </c>
      <c r="D109" s="80">
        <v>900</v>
      </c>
      <c r="E109" s="58">
        <f>VLOOKUP(G109,'İskonto Planı'!D:E,2,0)</f>
        <v>0</v>
      </c>
      <c r="F109" s="43"/>
      <c r="G109" s="32" t="s">
        <v>2</v>
      </c>
    </row>
    <row r="110" spans="1:7" s="45" customFormat="1" ht="31.5" customHeight="1" x14ac:dyDescent="0.3">
      <c r="A110" s="57" t="s">
        <v>707</v>
      </c>
      <c r="B110" s="46" t="s">
        <v>959</v>
      </c>
      <c r="C110" s="79">
        <v>900</v>
      </c>
      <c r="D110" s="80">
        <v>900</v>
      </c>
      <c r="E110" s="58">
        <f>VLOOKUP(G110,'İskonto Planı'!D:E,2,0)</f>
        <v>0</v>
      </c>
      <c r="F110" s="43"/>
      <c r="G110" s="32" t="s">
        <v>2</v>
      </c>
    </row>
    <row r="111" spans="1:7" s="45" customFormat="1" ht="31.5" customHeight="1" x14ac:dyDescent="0.3">
      <c r="A111" s="57" t="s">
        <v>708</v>
      </c>
      <c r="B111" s="46" t="s">
        <v>960</v>
      </c>
      <c r="C111" s="79">
        <v>1020</v>
      </c>
      <c r="D111" s="80">
        <v>1020</v>
      </c>
      <c r="E111" s="58">
        <f>VLOOKUP(G111,'İskonto Planı'!D:E,2,0)</f>
        <v>0</v>
      </c>
      <c r="F111" s="43"/>
      <c r="G111" s="32" t="s">
        <v>2</v>
      </c>
    </row>
    <row r="112" spans="1:7" s="45" customFormat="1" ht="31.5" customHeight="1" x14ac:dyDescent="0.3">
      <c r="A112" s="57" t="s">
        <v>709</v>
      </c>
      <c r="B112" s="46" t="s">
        <v>961</v>
      </c>
      <c r="C112" s="79">
        <v>780</v>
      </c>
      <c r="D112" s="80">
        <v>780</v>
      </c>
      <c r="E112" s="59">
        <f>VLOOKUP(G112,'İskonto Planı'!D:E,2,0)</f>
        <v>0</v>
      </c>
      <c r="F112" s="60"/>
      <c r="G112" s="32" t="s">
        <v>2</v>
      </c>
    </row>
    <row r="113" spans="1:7" s="45" customFormat="1" ht="31.5" customHeight="1" x14ac:dyDescent="0.3">
      <c r="A113" s="57" t="s">
        <v>710</v>
      </c>
      <c r="B113" s="46" t="s">
        <v>962</v>
      </c>
      <c r="C113" s="79">
        <v>780</v>
      </c>
      <c r="D113" s="80">
        <v>780</v>
      </c>
      <c r="E113" s="58">
        <f>VLOOKUP(G113,'İskonto Planı'!D:E,2,0)</f>
        <v>0</v>
      </c>
      <c r="F113" s="43"/>
      <c r="G113" s="32" t="s">
        <v>2</v>
      </c>
    </row>
    <row r="114" spans="1:7" s="45" customFormat="1" ht="31.5" customHeight="1" x14ac:dyDescent="0.3">
      <c r="A114" s="57" t="s">
        <v>711</v>
      </c>
      <c r="B114" s="46" t="s">
        <v>963</v>
      </c>
      <c r="C114" s="79">
        <v>780</v>
      </c>
      <c r="D114" s="80">
        <v>780</v>
      </c>
      <c r="E114" s="58">
        <f>VLOOKUP(G114,'İskonto Planı'!D:E,2,0)</f>
        <v>0</v>
      </c>
      <c r="F114" s="43"/>
      <c r="G114" s="32" t="s">
        <v>2</v>
      </c>
    </row>
    <row r="115" spans="1:7" s="45" customFormat="1" ht="31.5" customHeight="1" x14ac:dyDescent="0.3">
      <c r="A115" s="57" t="s">
        <v>712</v>
      </c>
      <c r="B115" s="46" t="s">
        <v>964</v>
      </c>
      <c r="C115" s="79">
        <v>1020</v>
      </c>
      <c r="D115" s="80">
        <v>1020</v>
      </c>
      <c r="E115" s="58">
        <f>VLOOKUP(G115,'İskonto Planı'!D:E,2,0)</f>
        <v>0</v>
      </c>
      <c r="F115" s="43"/>
      <c r="G115" s="32" t="s">
        <v>2</v>
      </c>
    </row>
    <row r="116" spans="1:7" s="45" customFormat="1" ht="31.5" customHeight="1" x14ac:dyDescent="0.3">
      <c r="A116" s="57" t="s">
        <v>713</v>
      </c>
      <c r="B116" s="46" t="s">
        <v>965</v>
      </c>
      <c r="C116" s="79">
        <v>900</v>
      </c>
      <c r="D116" s="80">
        <v>900</v>
      </c>
      <c r="E116" s="58">
        <f>VLOOKUP(G116,'İskonto Planı'!D:E,2,0)</f>
        <v>0</v>
      </c>
      <c r="F116" s="43"/>
      <c r="G116" s="32" t="s">
        <v>2</v>
      </c>
    </row>
    <row r="117" spans="1:7" s="45" customFormat="1" ht="31.5" customHeight="1" x14ac:dyDescent="0.3">
      <c r="A117" s="57" t="s">
        <v>714</v>
      </c>
      <c r="B117" s="46" t="s">
        <v>966</v>
      </c>
      <c r="C117" s="79">
        <v>1020</v>
      </c>
      <c r="D117" s="80">
        <v>1020</v>
      </c>
      <c r="E117" s="58">
        <f>VLOOKUP(G117,'İskonto Planı'!D:E,2,0)</f>
        <v>0</v>
      </c>
      <c r="F117" s="43"/>
      <c r="G117" s="32" t="s">
        <v>2</v>
      </c>
    </row>
    <row r="118" spans="1:7" s="45" customFormat="1" ht="31.5" customHeight="1" x14ac:dyDescent="0.3">
      <c r="A118" s="57" t="s">
        <v>715</v>
      </c>
      <c r="B118" s="46" t="s">
        <v>967</v>
      </c>
      <c r="C118" s="79">
        <v>780</v>
      </c>
      <c r="D118" s="80">
        <v>780</v>
      </c>
      <c r="E118" s="58">
        <f>VLOOKUP(G118,'İskonto Planı'!D:E,2,0)</f>
        <v>0</v>
      </c>
      <c r="F118" s="43"/>
      <c r="G118" s="32" t="s">
        <v>2</v>
      </c>
    </row>
    <row r="119" spans="1:7" s="45" customFormat="1" ht="27.75" customHeight="1" x14ac:dyDescent="0.3">
      <c r="A119" s="44" t="s">
        <v>606</v>
      </c>
      <c r="B119" s="46" t="s">
        <v>721</v>
      </c>
      <c r="C119" s="79">
        <v>150</v>
      </c>
      <c r="D119" s="80">
        <v>150</v>
      </c>
      <c r="E119" s="58">
        <f>VLOOKUP(G119,'İskonto Planı'!D:E,2,0)</f>
        <v>0</v>
      </c>
      <c r="F119" s="43"/>
      <c r="G119" s="32" t="s">
        <v>2</v>
      </c>
    </row>
    <row r="120" spans="1:7" s="45" customFormat="1" ht="27" customHeight="1" x14ac:dyDescent="0.3">
      <c r="A120" s="44" t="s">
        <v>716</v>
      </c>
      <c r="B120" s="46" t="s">
        <v>1277</v>
      </c>
      <c r="C120" s="79">
        <v>200</v>
      </c>
      <c r="D120" s="80">
        <v>200</v>
      </c>
      <c r="E120" s="58">
        <f>VLOOKUP(G120,'İskonto Planı'!D:E,2,0)</f>
        <v>0</v>
      </c>
      <c r="F120" s="43"/>
      <c r="G120" s="32" t="s">
        <v>2</v>
      </c>
    </row>
    <row r="121" spans="1:7" s="45" customFormat="1" ht="27.75" customHeight="1" x14ac:dyDescent="0.3">
      <c r="A121" s="44" t="s">
        <v>717</v>
      </c>
      <c r="B121" s="46" t="s">
        <v>1278</v>
      </c>
      <c r="C121" s="79">
        <v>50</v>
      </c>
      <c r="D121" s="80">
        <v>50</v>
      </c>
      <c r="E121" s="58">
        <f>VLOOKUP(G121,'İskonto Planı'!D:E,2,0)</f>
        <v>0</v>
      </c>
      <c r="F121" s="43"/>
      <c r="G121" s="32" t="s">
        <v>2</v>
      </c>
    </row>
    <row r="122" spans="1:7" s="45" customFormat="1" ht="27.75" customHeight="1" x14ac:dyDescent="0.3">
      <c r="A122" s="44" t="s">
        <v>718</v>
      </c>
      <c r="B122" s="46" t="s">
        <v>1279</v>
      </c>
      <c r="C122" s="79">
        <v>200</v>
      </c>
      <c r="D122" s="80">
        <v>200</v>
      </c>
      <c r="E122" s="58">
        <f>VLOOKUP(G122,'İskonto Planı'!D:E,2,0)</f>
        <v>0</v>
      </c>
      <c r="F122" s="43"/>
      <c r="G122" s="32" t="s">
        <v>2</v>
      </c>
    </row>
    <row r="123" spans="1:7" s="45" customFormat="1" ht="27.75" customHeight="1" x14ac:dyDescent="0.3">
      <c r="A123" s="44" t="s">
        <v>719</v>
      </c>
      <c r="B123" s="46" t="s">
        <v>1280</v>
      </c>
      <c r="C123" s="79">
        <v>300</v>
      </c>
      <c r="D123" s="80">
        <v>300</v>
      </c>
      <c r="E123" s="58">
        <f>VLOOKUP(G123,'İskonto Planı'!D:E,2,0)</f>
        <v>0</v>
      </c>
      <c r="F123" s="43"/>
      <c r="G123" s="32" t="s">
        <v>2</v>
      </c>
    </row>
    <row r="124" spans="1:7" s="45" customFormat="1" ht="27.75" customHeight="1" x14ac:dyDescent="0.3">
      <c r="A124" s="44" t="s">
        <v>722</v>
      </c>
      <c r="B124" s="46" t="s">
        <v>1281</v>
      </c>
      <c r="C124" s="79">
        <v>250</v>
      </c>
      <c r="D124" s="80">
        <v>250</v>
      </c>
      <c r="E124" s="58">
        <f>VLOOKUP(G124,'İskonto Planı'!D:E,2,0)</f>
        <v>0</v>
      </c>
      <c r="F124" s="43"/>
      <c r="G124" s="32" t="s">
        <v>2</v>
      </c>
    </row>
  </sheetData>
  <mergeCells count="2">
    <mergeCell ref="A11:B11"/>
    <mergeCell ref="A1:C1"/>
  </mergeCells>
  <pageMargins left="0.70866141732283472" right="0.70866141732283472" top="0.74803149606299213" bottom="0.74803149606299213" header="0.31496062992125984" footer="0.31496062992125984"/>
  <pageSetup paperSize="9" scale="74" firstPageNumber="52" fitToHeight="0" orientation="portrait" r:id="rId1"/>
  <headerFooter>
    <oddHeader>&amp;L&amp;"Arial,Normal"&amp;10Prosense Fiyat Listeleri PFY2019-1</oddHeader>
    <oddFooter>&amp;C&amp;P</oddFooter>
  </headerFooter>
  <rowBreaks count="1" manualBreakCount="1">
    <brk id="10"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B16A7-14B6-465D-8081-D5272521D232}">
  <sheetPr>
    <tabColor rgb="FF92D050"/>
    <pageSetUpPr fitToPage="1"/>
  </sheetPr>
  <dimension ref="A1:G92"/>
  <sheetViews>
    <sheetView showGridLines="0" view="pageBreakPreview" zoomScaleNormal="100" zoomScaleSheetLayoutView="100" zoomScalePageLayoutView="80" workbookViewId="0">
      <selection activeCell="B16" sqref="B16"/>
    </sheetView>
  </sheetViews>
  <sheetFormatPr defaultColWidth="8.6640625" defaultRowHeight="13.8" x14ac:dyDescent="0.3"/>
  <cols>
    <col min="1" max="1" width="18.44140625" style="14" bestFit="1" customWidth="1"/>
    <col min="2" max="2" width="51.5546875" style="14" customWidth="1"/>
    <col min="3" max="4" width="10.6640625" style="40" customWidth="1"/>
    <col min="5" max="5" width="11.33203125" style="29" customWidth="1"/>
    <col min="6" max="6" width="4.44140625" style="29" customWidth="1"/>
    <col min="7" max="7" width="9.6640625" style="13" customWidth="1"/>
    <col min="8" max="16384" width="8.6640625" style="14"/>
  </cols>
  <sheetData>
    <row r="1" spans="1:7" s="7" customFormat="1" ht="25.5" customHeight="1" x14ac:dyDescent="0.45">
      <c r="A1" s="94" t="s">
        <v>820</v>
      </c>
      <c r="B1" s="94"/>
      <c r="C1" s="94"/>
      <c r="D1" s="47"/>
      <c r="E1" s="48" t="str">
        <f>'İskonto Planı'!D13</f>
        <v>€</v>
      </c>
      <c r="F1" s="48"/>
      <c r="G1" s="48"/>
    </row>
    <row r="2" spans="1:7" s="10" customFormat="1" x14ac:dyDescent="0.25">
      <c r="A2" s="8"/>
      <c r="B2" s="9"/>
      <c r="C2" s="30"/>
      <c r="D2" s="31"/>
      <c r="E2" s="27"/>
      <c r="F2" s="27"/>
      <c r="G2" s="12"/>
    </row>
    <row r="3" spans="1:7" s="10" customFormat="1" x14ac:dyDescent="0.25">
      <c r="A3" s="8" t="s">
        <v>814</v>
      </c>
      <c r="B3" s="9"/>
      <c r="C3" s="30"/>
      <c r="D3" s="31"/>
      <c r="E3" s="27"/>
      <c r="F3" s="27"/>
      <c r="G3" s="12"/>
    </row>
    <row r="4" spans="1:7" s="10" customFormat="1" x14ac:dyDescent="0.25">
      <c r="A4" s="8" t="s">
        <v>815</v>
      </c>
      <c r="B4" s="9"/>
      <c r="C4" s="30"/>
      <c r="D4" s="31"/>
      <c r="E4" s="27"/>
      <c r="F4" s="27"/>
      <c r="G4" s="12"/>
    </row>
    <row r="5" spans="1:7" s="10" customFormat="1" x14ac:dyDescent="0.25">
      <c r="A5" s="8" t="s">
        <v>816</v>
      </c>
      <c r="B5" s="9"/>
      <c r="C5" s="30"/>
      <c r="D5" s="31"/>
      <c r="E5" s="27"/>
      <c r="F5" s="27"/>
      <c r="G5" s="12"/>
    </row>
    <row r="6" spans="1:7" s="10" customFormat="1" x14ac:dyDescent="0.25">
      <c r="A6" s="8" t="s">
        <v>817</v>
      </c>
      <c r="B6" s="9"/>
      <c r="C6" s="30"/>
      <c r="D6" s="31"/>
      <c r="E6" s="27"/>
      <c r="F6" s="27"/>
      <c r="G6" s="12"/>
    </row>
    <row r="7" spans="1:7" s="10" customFormat="1" x14ac:dyDescent="0.25">
      <c r="A7" s="8" t="s">
        <v>818</v>
      </c>
      <c r="B7" s="9"/>
      <c r="C7" s="30"/>
      <c r="D7" s="31"/>
      <c r="E7" s="27"/>
      <c r="F7" s="27"/>
      <c r="G7" s="12"/>
    </row>
    <row r="8" spans="1:7" s="10" customFormat="1" x14ac:dyDescent="0.25">
      <c r="A8" s="8" t="s">
        <v>172</v>
      </c>
      <c r="B8" s="9"/>
      <c r="C8" s="30"/>
      <c r="D8" s="31"/>
      <c r="E8" s="27"/>
      <c r="F8" s="27"/>
      <c r="G8" s="12"/>
    </row>
    <row r="9" spans="1:7" x14ac:dyDescent="0.3">
      <c r="A9" s="14" t="s">
        <v>819</v>
      </c>
    </row>
    <row r="11" spans="1:7" s="7" customFormat="1" ht="25.2" x14ac:dyDescent="0.45">
      <c r="A11" s="94" t="s">
        <v>822</v>
      </c>
      <c r="B11" s="94"/>
      <c r="C11" s="47"/>
      <c r="D11" s="47"/>
      <c r="E11" s="48" t="str">
        <f>'İskonto Planı'!D13</f>
        <v>€</v>
      </c>
      <c r="F11" s="48"/>
      <c r="G11" s="48"/>
    </row>
    <row r="12" spans="1:7" s="10" customFormat="1" ht="9.75" customHeight="1" x14ac:dyDescent="0.25">
      <c r="A12" s="8"/>
      <c r="B12" s="9"/>
      <c r="C12" s="30"/>
      <c r="D12" s="31"/>
      <c r="E12" s="27"/>
      <c r="F12" s="27"/>
      <c r="G12" s="12"/>
    </row>
    <row r="13" spans="1:7" s="11" customFormat="1" ht="27" customHeight="1" x14ac:dyDescent="0.25">
      <c r="A13" s="49" t="s">
        <v>830</v>
      </c>
      <c r="B13" s="50" t="s">
        <v>806</v>
      </c>
      <c r="C13" s="51" t="s">
        <v>831</v>
      </c>
      <c r="D13" s="51" t="s">
        <v>832</v>
      </c>
      <c r="E13" s="52" t="s">
        <v>833</v>
      </c>
      <c r="F13" s="53"/>
      <c r="G13" s="54" t="s">
        <v>834</v>
      </c>
    </row>
    <row r="14" spans="1:7" s="45" customFormat="1" ht="31.5" customHeight="1" x14ac:dyDescent="0.3">
      <c r="A14" s="44" t="s">
        <v>723</v>
      </c>
      <c r="B14" s="46" t="s">
        <v>1191</v>
      </c>
      <c r="C14" s="79">
        <v>50</v>
      </c>
      <c r="D14" s="77">
        <v>50</v>
      </c>
      <c r="E14" s="58">
        <f>VLOOKUP(G14,'İskonto Planı'!D:E,2,0)</f>
        <v>0</v>
      </c>
      <c r="F14" s="43"/>
      <c r="G14" s="32" t="s">
        <v>2</v>
      </c>
    </row>
    <row r="15" spans="1:7" s="45" customFormat="1" ht="31.5" customHeight="1" x14ac:dyDescent="0.3">
      <c r="A15" s="44" t="s">
        <v>724</v>
      </c>
      <c r="B15" s="46" t="s">
        <v>1129</v>
      </c>
      <c r="C15" s="79">
        <v>100</v>
      </c>
      <c r="D15" s="77">
        <v>100</v>
      </c>
      <c r="E15" s="58">
        <f>VLOOKUP(G15,'İskonto Planı'!D:E,2,0)</f>
        <v>0</v>
      </c>
      <c r="F15" s="43"/>
      <c r="G15" s="32" t="s">
        <v>2</v>
      </c>
    </row>
    <row r="16" spans="1:7" s="45" customFormat="1" ht="31.5" customHeight="1" x14ac:dyDescent="0.3">
      <c r="A16" s="44" t="s">
        <v>725</v>
      </c>
      <c r="B16" s="46" t="s">
        <v>1130</v>
      </c>
      <c r="C16" s="79">
        <v>75</v>
      </c>
      <c r="D16" s="77">
        <v>75</v>
      </c>
      <c r="E16" s="58">
        <f>VLOOKUP(G16,'İskonto Planı'!D:E,2,0)</f>
        <v>0</v>
      </c>
      <c r="F16" s="43"/>
      <c r="G16" s="32" t="s">
        <v>2</v>
      </c>
    </row>
    <row r="17" spans="1:7" s="45" customFormat="1" ht="31.5" customHeight="1" x14ac:dyDescent="0.3">
      <c r="A17" s="44" t="s">
        <v>797</v>
      </c>
      <c r="B17" s="46" t="s">
        <v>1366</v>
      </c>
      <c r="C17" s="79">
        <v>75</v>
      </c>
      <c r="D17" s="77">
        <v>75</v>
      </c>
      <c r="E17" s="58">
        <f>VLOOKUP(G17,'İskonto Planı'!D:E,2,0)</f>
        <v>0</v>
      </c>
      <c r="F17" s="43"/>
      <c r="G17" s="32" t="s">
        <v>2</v>
      </c>
    </row>
    <row r="18" spans="1:7" s="45" customFormat="1" ht="31.5" customHeight="1" x14ac:dyDescent="0.3">
      <c r="A18" s="44" t="s">
        <v>726</v>
      </c>
      <c r="B18" s="46" t="s">
        <v>1131</v>
      </c>
      <c r="C18" s="79">
        <v>100</v>
      </c>
      <c r="D18" s="77">
        <v>100</v>
      </c>
      <c r="E18" s="58">
        <f>VLOOKUP(G18,'İskonto Planı'!D:E,2,0)</f>
        <v>0</v>
      </c>
      <c r="F18" s="43"/>
      <c r="G18" s="32" t="s">
        <v>2</v>
      </c>
    </row>
    <row r="19" spans="1:7" s="45" customFormat="1" ht="31.5" customHeight="1" x14ac:dyDescent="0.3">
      <c r="A19" s="44" t="s">
        <v>727</v>
      </c>
      <c r="B19" s="46" t="s">
        <v>1132</v>
      </c>
      <c r="C19" s="79">
        <v>100</v>
      </c>
      <c r="D19" s="77">
        <v>100</v>
      </c>
      <c r="E19" s="58">
        <f>VLOOKUP(G19,'İskonto Planı'!D:E,2,0)</f>
        <v>0</v>
      </c>
      <c r="F19" s="43"/>
      <c r="G19" s="32" t="s">
        <v>2</v>
      </c>
    </row>
    <row r="20" spans="1:7" s="45" customFormat="1" ht="31.5" customHeight="1" x14ac:dyDescent="0.3">
      <c r="A20" s="44" t="s">
        <v>728</v>
      </c>
      <c r="B20" s="46" t="s">
        <v>1367</v>
      </c>
      <c r="C20" s="79">
        <v>325</v>
      </c>
      <c r="D20" s="77">
        <v>325</v>
      </c>
      <c r="E20" s="58">
        <f>VLOOKUP(G20,'İskonto Planı'!D:E,2,0)</f>
        <v>0</v>
      </c>
      <c r="F20" s="43"/>
      <c r="G20" s="32" t="s">
        <v>2</v>
      </c>
    </row>
    <row r="21" spans="1:7" s="45" customFormat="1" ht="31.5" customHeight="1" x14ac:dyDescent="0.3">
      <c r="A21" s="44" t="s">
        <v>729</v>
      </c>
      <c r="B21" s="46" t="s">
        <v>1368</v>
      </c>
      <c r="C21" s="79">
        <v>375</v>
      </c>
      <c r="D21" s="77">
        <v>375</v>
      </c>
      <c r="E21" s="58">
        <f>VLOOKUP(G21,'İskonto Planı'!D:E,2,0)</f>
        <v>0</v>
      </c>
      <c r="F21" s="43"/>
      <c r="G21" s="32" t="s">
        <v>2</v>
      </c>
    </row>
    <row r="22" spans="1:7" s="45" customFormat="1" ht="31.5" customHeight="1" x14ac:dyDescent="0.3">
      <c r="A22" s="44" t="s">
        <v>730</v>
      </c>
      <c r="B22" s="46" t="s">
        <v>1369</v>
      </c>
      <c r="C22" s="79">
        <v>325</v>
      </c>
      <c r="D22" s="77">
        <v>325</v>
      </c>
      <c r="E22" s="58">
        <f>VLOOKUP(G22,'İskonto Planı'!D:E,2,0)</f>
        <v>0</v>
      </c>
      <c r="F22" s="43"/>
      <c r="G22" s="32" t="s">
        <v>2</v>
      </c>
    </row>
    <row r="23" spans="1:7" s="45" customFormat="1" ht="31.5" customHeight="1" x14ac:dyDescent="0.3">
      <c r="A23" s="44" t="s">
        <v>731</v>
      </c>
      <c r="B23" s="46" t="s">
        <v>1298</v>
      </c>
      <c r="C23" s="79">
        <v>400</v>
      </c>
      <c r="D23" s="77">
        <v>400</v>
      </c>
      <c r="E23" s="58">
        <f>VLOOKUP(G23,'İskonto Planı'!D:E,2,0)</f>
        <v>0</v>
      </c>
      <c r="F23" s="43"/>
      <c r="G23" s="32" t="s">
        <v>2</v>
      </c>
    </row>
    <row r="24" spans="1:7" s="45" customFormat="1" ht="31.5" customHeight="1" x14ac:dyDescent="0.3">
      <c r="A24" s="44" t="s">
        <v>732</v>
      </c>
      <c r="B24" s="46" t="s">
        <v>1299</v>
      </c>
      <c r="C24" s="79">
        <v>450</v>
      </c>
      <c r="D24" s="77">
        <v>450</v>
      </c>
      <c r="E24" s="58">
        <f>VLOOKUP(G24,'İskonto Planı'!D:E,2,0)</f>
        <v>0</v>
      </c>
      <c r="F24" s="43"/>
      <c r="G24" s="32" t="s">
        <v>2</v>
      </c>
    </row>
    <row r="25" spans="1:7" s="45" customFormat="1" ht="31.5" customHeight="1" x14ac:dyDescent="0.3">
      <c r="A25" s="44" t="s">
        <v>733</v>
      </c>
      <c r="B25" s="46" t="s">
        <v>1300</v>
      </c>
      <c r="C25" s="79">
        <v>1250</v>
      </c>
      <c r="D25" s="77">
        <v>1250</v>
      </c>
      <c r="E25" s="58">
        <f>VLOOKUP(G25,'İskonto Planı'!D:E,2,0)</f>
        <v>0</v>
      </c>
      <c r="F25" s="43"/>
      <c r="G25" s="32" t="s">
        <v>2</v>
      </c>
    </row>
    <row r="26" spans="1:7" s="45" customFormat="1" ht="31.5" customHeight="1" x14ac:dyDescent="0.3">
      <c r="A26" s="44" t="s">
        <v>734</v>
      </c>
      <c r="B26" s="46" t="s">
        <v>1301</v>
      </c>
      <c r="C26" s="79">
        <v>325</v>
      </c>
      <c r="D26" s="77">
        <v>325</v>
      </c>
      <c r="E26" s="58">
        <f>VLOOKUP(G26,'İskonto Planı'!D:E,2,0)</f>
        <v>0</v>
      </c>
      <c r="F26" s="43"/>
      <c r="G26" s="32" t="s">
        <v>2</v>
      </c>
    </row>
    <row r="27" spans="1:7" s="45" customFormat="1" ht="31.5" customHeight="1" x14ac:dyDescent="0.3">
      <c r="A27" s="44" t="s">
        <v>735</v>
      </c>
      <c r="B27" s="46" t="s">
        <v>1302</v>
      </c>
      <c r="C27" s="79">
        <v>325</v>
      </c>
      <c r="D27" s="77">
        <v>325</v>
      </c>
      <c r="E27" s="58">
        <f>VLOOKUP(G27,'İskonto Planı'!D:E,2,0)</f>
        <v>0</v>
      </c>
      <c r="F27" s="43"/>
      <c r="G27" s="32" t="s">
        <v>2</v>
      </c>
    </row>
    <row r="28" spans="1:7" s="45" customFormat="1" ht="31.5" customHeight="1" x14ac:dyDescent="0.3">
      <c r="A28" s="44" t="s">
        <v>736</v>
      </c>
      <c r="B28" s="46" t="s">
        <v>1303</v>
      </c>
      <c r="C28" s="79">
        <v>400</v>
      </c>
      <c r="D28" s="77">
        <v>400</v>
      </c>
      <c r="E28" s="58">
        <f>VLOOKUP(G28,'İskonto Planı'!D:E,2,0)</f>
        <v>0</v>
      </c>
      <c r="F28" s="43"/>
      <c r="G28" s="32" t="s">
        <v>2</v>
      </c>
    </row>
    <row r="29" spans="1:7" s="45" customFormat="1" ht="31.5" customHeight="1" x14ac:dyDescent="0.3">
      <c r="A29" s="44" t="s">
        <v>799</v>
      </c>
      <c r="B29" s="46" t="s">
        <v>1304</v>
      </c>
      <c r="C29" s="79">
        <v>300</v>
      </c>
      <c r="D29" s="77">
        <v>300</v>
      </c>
      <c r="E29" s="58">
        <f>VLOOKUP(G29,'İskonto Planı'!D:E,2,0)</f>
        <v>0</v>
      </c>
      <c r="F29" s="43"/>
      <c r="G29" s="32" t="s">
        <v>2</v>
      </c>
    </row>
    <row r="30" spans="1:7" s="45" customFormat="1" ht="31.5" customHeight="1" x14ac:dyDescent="0.3">
      <c r="A30" s="44" t="s">
        <v>798</v>
      </c>
      <c r="B30" s="46" t="s">
        <v>1305</v>
      </c>
      <c r="C30" s="79">
        <v>350</v>
      </c>
      <c r="D30" s="77">
        <v>350</v>
      </c>
      <c r="E30" s="58">
        <f>VLOOKUP(G30,'İskonto Planı'!D:E,2,0)</f>
        <v>0</v>
      </c>
      <c r="F30" s="43"/>
      <c r="G30" s="32" t="s">
        <v>2</v>
      </c>
    </row>
    <row r="31" spans="1:7" s="45" customFormat="1" ht="31.5" customHeight="1" x14ac:dyDescent="0.3">
      <c r="A31" s="44" t="s">
        <v>737</v>
      </c>
      <c r="B31" s="46" t="s">
        <v>1306</v>
      </c>
      <c r="C31" s="79">
        <v>900</v>
      </c>
      <c r="D31" s="77">
        <v>900</v>
      </c>
      <c r="E31" s="58">
        <f>VLOOKUP(G31,'İskonto Planı'!D:E,2,0)</f>
        <v>0</v>
      </c>
      <c r="F31" s="43"/>
      <c r="G31" s="32" t="s">
        <v>2</v>
      </c>
    </row>
    <row r="32" spans="1:7" s="45" customFormat="1" ht="31.5" customHeight="1" x14ac:dyDescent="0.3">
      <c r="A32" s="44" t="s">
        <v>738</v>
      </c>
      <c r="B32" s="46" t="s">
        <v>1307</v>
      </c>
      <c r="C32" s="79">
        <v>825</v>
      </c>
      <c r="D32" s="77">
        <v>825</v>
      </c>
      <c r="E32" s="58">
        <f>VLOOKUP(G32,'İskonto Planı'!D:E,2,0)</f>
        <v>0</v>
      </c>
      <c r="F32" s="43"/>
      <c r="G32" s="32" t="s">
        <v>2</v>
      </c>
    </row>
    <row r="33" spans="1:7" s="45" customFormat="1" ht="31.5" customHeight="1" x14ac:dyDescent="0.3">
      <c r="A33" s="44" t="s">
        <v>739</v>
      </c>
      <c r="B33" s="46" t="s">
        <v>1358</v>
      </c>
      <c r="C33" s="79">
        <v>0</v>
      </c>
      <c r="D33" s="77">
        <v>0</v>
      </c>
      <c r="E33" s="58">
        <f>VLOOKUP(G33,'İskonto Planı'!D:E,2,0)</f>
        <v>0</v>
      </c>
      <c r="F33" s="43"/>
      <c r="G33" s="32" t="s">
        <v>2</v>
      </c>
    </row>
    <row r="34" spans="1:7" s="61" customFormat="1" ht="31.5" customHeight="1" x14ac:dyDescent="0.3">
      <c r="A34" s="57" t="s">
        <v>740</v>
      </c>
      <c r="B34" s="46" t="s">
        <v>1308</v>
      </c>
      <c r="C34" s="79">
        <v>325</v>
      </c>
      <c r="D34" s="77">
        <v>325</v>
      </c>
      <c r="E34" s="59">
        <f>VLOOKUP(G34,'İskonto Planı'!D:E,2,0)</f>
        <v>0</v>
      </c>
      <c r="F34" s="60"/>
      <c r="G34" s="32" t="s">
        <v>2</v>
      </c>
    </row>
    <row r="35" spans="1:7" s="45" customFormat="1" ht="31.5" customHeight="1" x14ac:dyDescent="0.3">
      <c r="A35" s="57" t="s">
        <v>741</v>
      </c>
      <c r="B35" s="46" t="s">
        <v>1309</v>
      </c>
      <c r="C35" s="79">
        <v>350</v>
      </c>
      <c r="D35" s="77">
        <v>350</v>
      </c>
      <c r="E35" s="58">
        <f>VLOOKUP(G35,'İskonto Planı'!D:E,2,0)</f>
        <v>0</v>
      </c>
      <c r="F35" s="43"/>
      <c r="G35" s="32" t="s">
        <v>2</v>
      </c>
    </row>
    <row r="36" spans="1:7" s="45" customFormat="1" ht="31.5" customHeight="1" x14ac:dyDescent="0.3">
      <c r="A36" s="57" t="s">
        <v>742</v>
      </c>
      <c r="B36" s="46" t="s">
        <v>1310</v>
      </c>
      <c r="C36" s="79">
        <v>350</v>
      </c>
      <c r="D36" s="77">
        <v>350</v>
      </c>
      <c r="E36" s="58">
        <f>VLOOKUP(G36,'İskonto Planı'!D:E,2,0)</f>
        <v>0</v>
      </c>
      <c r="F36" s="43"/>
      <c r="G36" s="32" t="s">
        <v>2</v>
      </c>
    </row>
    <row r="37" spans="1:7" s="45" customFormat="1" ht="31.5" customHeight="1" x14ac:dyDescent="0.3">
      <c r="A37" s="57" t="s">
        <v>743</v>
      </c>
      <c r="B37" s="46" t="s">
        <v>1311</v>
      </c>
      <c r="C37" s="79">
        <v>325</v>
      </c>
      <c r="D37" s="77">
        <v>325</v>
      </c>
      <c r="E37" s="58">
        <f>VLOOKUP(G37,'İskonto Planı'!D:E,2,0)</f>
        <v>0</v>
      </c>
      <c r="F37" s="43"/>
      <c r="G37" s="32" t="s">
        <v>2</v>
      </c>
    </row>
    <row r="38" spans="1:7" s="45" customFormat="1" ht="31.5" customHeight="1" x14ac:dyDescent="0.3">
      <c r="A38" s="57" t="s">
        <v>744</v>
      </c>
      <c r="B38" s="46" t="s">
        <v>1312</v>
      </c>
      <c r="C38" s="79">
        <v>350</v>
      </c>
      <c r="D38" s="77">
        <v>350</v>
      </c>
      <c r="E38" s="58">
        <f>VLOOKUP(G38,'İskonto Planı'!D:E,2,0)</f>
        <v>0</v>
      </c>
      <c r="F38" s="43"/>
      <c r="G38" s="32" t="s">
        <v>2</v>
      </c>
    </row>
    <row r="39" spans="1:7" s="45" customFormat="1" ht="31.5" customHeight="1" x14ac:dyDescent="0.3">
      <c r="A39" s="57" t="s">
        <v>745</v>
      </c>
      <c r="B39" s="46" t="s">
        <v>1313</v>
      </c>
      <c r="C39" s="79">
        <v>350</v>
      </c>
      <c r="D39" s="77">
        <v>350</v>
      </c>
      <c r="E39" s="58">
        <f>VLOOKUP(G39,'İskonto Planı'!D:E,2,0)</f>
        <v>0</v>
      </c>
      <c r="F39" s="43"/>
      <c r="G39" s="32" t="s">
        <v>2</v>
      </c>
    </row>
    <row r="40" spans="1:7" s="45" customFormat="1" ht="31.5" customHeight="1" x14ac:dyDescent="0.3">
      <c r="A40" s="57" t="s">
        <v>746</v>
      </c>
      <c r="B40" s="46" t="s">
        <v>1314</v>
      </c>
      <c r="C40" s="79">
        <v>350</v>
      </c>
      <c r="D40" s="77">
        <v>350</v>
      </c>
      <c r="E40" s="58">
        <f>VLOOKUP(G40,'İskonto Planı'!D:E,2,0)</f>
        <v>0</v>
      </c>
      <c r="F40" s="43"/>
      <c r="G40" s="32" t="s">
        <v>2</v>
      </c>
    </row>
    <row r="41" spans="1:7" s="45" customFormat="1" ht="31.5" customHeight="1" x14ac:dyDescent="0.3">
      <c r="A41" s="57" t="s">
        <v>747</v>
      </c>
      <c r="B41" s="46" t="s">
        <v>1315</v>
      </c>
      <c r="C41" s="79">
        <v>350</v>
      </c>
      <c r="D41" s="77">
        <v>350</v>
      </c>
      <c r="E41" s="58">
        <f>VLOOKUP(G41,'İskonto Planı'!D:E,2,0)</f>
        <v>0</v>
      </c>
      <c r="F41" s="43"/>
      <c r="G41" s="32" t="s">
        <v>2</v>
      </c>
    </row>
    <row r="42" spans="1:7" s="45" customFormat="1" ht="31.5" customHeight="1" x14ac:dyDescent="0.3">
      <c r="A42" s="57" t="s">
        <v>748</v>
      </c>
      <c r="B42" s="46" t="s">
        <v>1316</v>
      </c>
      <c r="C42" s="79">
        <v>500</v>
      </c>
      <c r="D42" s="77">
        <v>500</v>
      </c>
      <c r="E42" s="58">
        <f>VLOOKUP(G42,'İskonto Planı'!D:E,2,0)</f>
        <v>0</v>
      </c>
      <c r="F42" s="43"/>
      <c r="G42" s="32" t="s">
        <v>2</v>
      </c>
    </row>
    <row r="43" spans="1:7" s="45" customFormat="1" ht="31.5" customHeight="1" x14ac:dyDescent="0.3">
      <c r="A43" s="57" t="s">
        <v>749</v>
      </c>
      <c r="B43" s="46" t="s">
        <v>1317</v>
      </c>
      <c r="C43" s="79">
        <v>550</v>
      </c>
      <c r="D43" s="77">
        <v>550</v>
      </c>
      <c r="E43" s="58">
        <f>VLOOKUP(G43,'İskonto Planı'!D:E,2,0)</f>
        <v>0</v>
      </c>
      <c r="F43" s="43"/>
      <c r="G43" s="32" t="s">
        <v>2</v>
      </c>
    </row>
    <row r="44" spans="1:7" s="45" customFormat="1" ht="31.5" customHeight="1" x14ac:dyDescent="0.3">
      <c r="A44" s="57" t="s">
        <v>750</v>
      </c>
      <c r="B44" s="46" t="s">
        <v>1318</v>
      </c>
      <c r="C44" s="79">
        <v>500</v>
      </c>
      <c r="D44" s="77">
        <v>500</v>
      </c>
      <c r="E44" s="58">
        <f>VLOOKUP(G44,'İskonto Planı'!D:E,2,0)</f>
        <v>0</v>
      </c>
      <c r="F44" s="43"/>
      <c r="G44" s="32" t="s">
        <v>2</v>
      </c>
    </row>
    <row r="45" spans="1:7" s="45" customFormat="1" ht="31.5" customHeight="1" x14ac:dyDescent="0.3">
      <c r="A45" s="57" t="s">
        <v>751</v>
      </c>
      <c r="B45" s="46" t="s">
        <v>1319</v>
      </c>
      <c r="C45" s="79">
        <v>550</v>
      </c>
      <c r="D45" s="77">
        <v>550</v>
      </c>
      <c r="E45" s="58">
        <f>VLOOKUP(G45,'İskonto Planı'!D:E,2,0)</f>
        <v>0</v>
      </c>
      <c r="F45" s="43"/>
      <c r="G45" s="32" t="s">
        <v>2</v>
      </c>
    </row>
    <row r="46" spans="1:7" s="45" customFormat="1" ht="31.5" customHeight="1" x14ac:dyDescent="0.3">
      <c r="A46" s="57" t="s">
        <v>752</v>
      </c>
      <c r="B46" s="46" t="s">
        <v>1320</v>
      </c>
      <c r="C46" s="79">
        <v>550</v>
      </c>
      <c r="D46" s="77">
        <v>550</v>
      </c>
      <c r="E46" s="58">
        <f>VLOOKUP(G46,'İskonto Planı'!D:E,2,0)</f>
        <v>0</v>
      </c>
      <c r="F46" s="43"/>
      <c r="G46" s="32" t="s">
        <v>2</v>
      </c>
    </row>
    <row r="47" spans="1:7" s="45" customFormat="1" ht="31.5" customHeight="1" x14ac:dyDescent="0.3">
      <c r="A47" s="57" t="s">
        <v>753</v>
      </c>
      <c r="B47" s="46" t="s">
        <v>1321</v>
      </c>
      <c r="C47" s="79">
        <v>550</v>
      </c>
      <c r="D47" s="77">
        <v>550</v>
      </c>
      <c r="E47" s="58">
        <f>VLOOKUP(G47,'İskonto Planı'!D:E,2,0)</f>
        <v>0</v>
      </c>
      <c r="F47" s="43"/>
      <c r="G47" s="32" t="s">
        <v>2</v>
      </c>
    </row>
    <row r="48" spans="1:7" s="45" customFormat="1" ht="31.5" customHeight="1" x14ac:dyDescent="0.3">
      <c r="A48" s="57" t="s">
        <v>754</v>
      </c>
      <c r="B48" s="46" t="s">
        <v>1322</v>
      </c>
      <c r="C48" s="79">
        <v>500</v>
      </c>
      <c r="D48" s="77">
        <v>500</v>
      </c>
      <c r="E48" s="59">
        <f>VLOOKUP(G48,'İskonto Planı'!D:E,2,0)</f>
        <v>0</v>
      </c>
      <c r="F48" s="60"/>
      <c r="G48" s="32" t="s">
        <v>2</v>
      </c>
    </row>
    <row r="49" spans="1:7" s="45" customFormat="1" ht="31.5" customHeight="1" x14ac:dyDescent="0.3">
      <c r="A49" s="57" t="s">
        <v>755</v>
      </c>
      <c r="B49" s="46" t="s">
        <v>1323</v>
      </c>
      <c r="C49" s="79">
        <v>500</v>
      </c>
      <c r="D49" s="77">
        <v>500</v>
      </c>
      <c r="E49" s="58">
        <f>VLOOKUP(G49,'İskonto Planı'!D:E,2,0)</f>
        <v>0</v>
      </c>
      <c r="F49" s="43"/>
      <c r="G49" s="32" t="s">
        <v>2</v>
      </c>
    </row>
    <row r="50" spans="1:7" s="45" customFormat="1" ht="31.5" customHeight="1" x14ac:dyDescent="0.3">
      <c r="A50" s="57" t="s">
        <v>756</v>
      </c>
      <c r="B50" s="46" t="s">
        <v>1324</v>
      </c>
      <c r="C50" s="79">
        <v>375</v>
      </c>
      <c r="D50" s="77">
        <v>375</v>
      </c>
      <c r="E50" s="58">
        <f>VLOOKUP(G50,'İskonto Planı'!D:E,2,0)</f>
        <v>0</v>
      </c>
      <c r="F50" s="43"/>
      <c r="G50" s="32" t="s">
        <v>2</v>
      </c>
    </row>
    <row r="51" spans="1:7" s="45" customFormat="1" ht="31.5" customHeight="1" x14ac:dyDescent="0.3">
      <c r="A51" s="57" t="s">
        <v>757</v>
      </c>
      <c r="B51" s="46" t="s">
        <v>1325</v>
      </c>
      <c r="C51" s="79">
        <v>400</v>
      </c>
      <c r="D51" s="77">
        <v>400</v>
      </c>
      <c r="E51" s="58">
        <f>VLOOKUP(G51,'İskonto Planı'!D:E,2,0)</f>
        <v>0</v>
      </c>
      <c r="F51" s="43"/>
      <c r="G51" s="32" t="s">
        <v>2</v>
      </c>
    </row>
    <row r="52" spans="1:7" s="45" customFormat="1" ht="31.5" customHeight="1" x14ac:dyDescent="0.3">
      <c r="A52" s="57" t="s">
        <v>758</v>
      </c>
      <c r="B52" s="46" t="s">
        <v>1326</v>
      </c>
      <c r="C52" s="79">
        <v>375</v>
      </c>
      <c r="D52" s="77">
        <v>375</v>
      </c>
      <c r="E52" s="58">
        <f>VLOOKUP(G52,'İskonto Planı'!D:E,2,0)</f>
        <v>0</v>
      </c>
      <c r="F52" s="43"/>
      <c r="G52" s="32" t="s">
        <v>2</v>
      </c>
    </row>
    <row r="53" spans="1:7" s="45" customFormat="1" ht="31.5" customHeight="1" x14ac:dyDescent="0.3">
      <c r="A53" s="57" t="s">
        <v>759</v>
      </c>
      <c r="B53" s="46" t="s">
        <v>1327</v>
      </c>
      <c r="C53" s="79">
        <v>375</v>
      </c>
      <c r="D53" s="77">
        <v>375</v>
      </c>
      <c r="E53" s="58">
        <f>VLOOKUP(G53,'İskonto Planı'!D:E,2,0)</f>
        <v>0</v>
      </c>
      <c r="F53" s="43"/>
      <c r="G53" s="32" t="s">
        <v>2</v>
      </c>
    </row>
    <row r="54" spans="1:7" s="45" customFormat="1" ht="31.5" customHeight="1" x14ac:dyDescent="0.3">
      <c r="A54" s="57" t="s">
        <v>760</v>
      </c>
      <c r="B54" s="46" t="s">
        <v>1328</v>
      </c>
      <c r="C54" s="79">
        <v>400</v>
      </c>
      <c r="D54" s="77">
        <v>400</v>
      </c>
      <c r="E54" s="58">
        <f>VLOOKUP(G54,'İskonto Planı'!D:E,2,0)</f>
        <v>0</v>
      </c>
      <c r="F54" s="43"/>
      <c r="G54" s="32" t="s">
        <v>2</v>
      </c>
    </row>
    <row r="55" spans="1:7" s="45" customFormat="1" ht="31.5" customHeight="1" x14ac:dyDescent="0.3">
      <c r="A55" s="57" t="s">
        <v>761</v>
      </c>
      <c r="B55" s="46" t="s">
        <v>1329</v>
      </c>
      <c r="C55" s="79">
        <v>375</v>
      </c>
      <c r="D55" s="77">
        <v>375</v>
      </c>
      <c r="E55" s="58">
        <f>VLOOKUP(G55,'İskonto Planı'!D:E,2,0)</f>
        <v>0</v>
      </c>
      <c r="F55" s="43"/>
      <c r="G55" s="32" t="s">
        <v>2</v>
      </c>
    </row>
    <row r="56" spans="1:7" s="45" customFormat="1" ht="31.5" customHeight="1" x14ac:dyDescent="0.3">
      <c r="A56" s="57" t="s">
        <v>762</v>
      </c>
      <c r="B56" s="46" t="s">
        <v>1330</v>
      </c>
      <c r="C56" s="79">
        <v>400</v>
      </c>
      <c r="D56" s="77">
        <v>400</v>
      </c>
      <c r="E56" s="58">
        <f>VLOOKUP(G56,'İskonto Planı'!D:E,2,0)</f>
        <v>0</v>
      </c>
      <c r="F56" s="43"/>
      <c r="G56" s="32" t="s">
        <v>2</v>
      </c>
    </row>
    <row r="57" spans="1:7" s="45" customFormat="1" ht="31.5" customHeight="1" x14ac:dyDescent="0.3">
      <c r="A57" s="57" t="s">
        <v>763</v>
      </c>
      <c r="B57" s="46" t="s">
        <v>1331</v>
      </c>
      <c r="C57" s="79">
        <v>375</v>
      </c>
      <c r="D57" s="77">
        <v>375</v>
      </c>
      <c r="E57" s="58">
        <f>VLOOKUP(G57,'İskonto Planı'!D:E,2,0)</f>
        <v>0</v>
      </c>
      <c r="F57" s="43"/>
      <c r="G57" s="32" t="s">
        <v>2</v>
      </c>
    </row>
    <row r="58" spans="1:7" s="45" customFormat="1" ht="31.5" customHeight="1" x14ac:dyDescent="0.3">
      <c r="A58" s="57" t="s">
        <v>764</v>
      </c>
      <c r="B58" s="46" t="s">
        <v>1332</v>
      </c>
      <c r="C58" s="79">
        <v>475</v>
      </c>
      <c r="D58" s="77">
        <v>475</v>
      </c>
      <c r="E58" s="58">
        <f>VLOOKUP(G58,'İskonto Planı'!D:E,2,0)</f>
        <v>0</v>
      </c>
      <c r="F58" s="43"/>
      <c r="G58" s="32" t="s">
        <v>2</v>
      </c>
    </row>
    <row r="59" spans="1:7" s="45" customFormat="1" ht="31.5" customHeight="1" x14ac:dyDescent="0.3">
      <c r="A59" s="57" t="s">
        <v>765</v>
      </c>
      <c r="B59" s="46" t="s">
        <v>1333</v>
      </c>
      <c r="C59" s="79">
        <v>325</v>
      </c>
      <c r="D59" s="77">
        <v>325</v>
      </c>
      <c r="E59" s="58">
        <f>VLOOKUP(G59,'İskonto Planı'!D:E,2,0)</f>
        <v>0</v>
      </c>
      <c r="F59" s="43"/>
      <c r="G59" s="32" t="s">
        <v>2</v>
      </c>
    </row>
    <row r="60" spans="1:7" s="45" customFormat="1" ht="31.5" customHeight="1" x14ac:dyDescent="0.3">
      <c r="A60" s="57" t="s">
        <v>766</v>
      </c>
      <c r="B60" s="46" t="s">
        <v>1334</v>
      </c>
      <c r="C60" s="79">
        <v>500</v>
      </c>
      <c r="D60" s="77">
        <v>500</v>
      </c>
      <c r="E60" s="58">
        <f>VLOOKUP(G60,'İskonto Planı'!D:E,2,0)</f>
        <v>0</v>
      </c>
      <c r="F60" s="43"/>
      <c r="G60" s="32" t="s">
        <v>2</v>
      </c>
    </row>
    <row r="61" spans="1:7" s="45" customFormat="1" ht="31.5" customHeight="1" x14ac:dyDescent="0.3">
      <c r="A61" s="57" t="s">
        <v>767</v>
      </c>
      <c r="B61" s="46" t="s">
        <v>1335</v>
      </c>
      <c r="C61" s="79">
        <v>550</v>
      </c>
      <c r="D61" s="77">
        <v>550</v>
      </c>
      <c r="E61" s="58">
        <f>VLOOKUP(G61,'İskonto Planı'!D:E,2,0)</f>
        <v>0</v>
      </c>
      <c r="F61" s="43"/>
      <c r="G61" s="32" t="s">
        <v>2</v>
      </c>
    </row>
    <row r="62" spans="1:7" s="45" customFormat="1" ht="31.5" customHeight="1" x14ac:dyDescent="0.3">
      <c r="A62" s="57" t="s">
        <v>768</v>
      </c>
      <c r="B62" s="46" t="s">
        <v>1336</v>
      </c>
      <c r="C62" s="79">
        <v>500</v>
      </c>
      <c r="D62" s="77">
        <v>500</v>
      </c>
      <c r="E62" s="59">
        <f>VLOOKUP(G62,'İskonto Planı'!D:E,2,0)</f>
        <v>0</v>
      </c>
      <c r="F62" s="60"/>
      <c r="G62" s="32" t="s">
        <v>2</v>
      </c>
    </row>
    <row r="63" spans="1:7" s="45" customFormat="1" ht="31.5" customHeight="1" x14ac:dyDescent="0.3">
      <c r="A63" s="57" t="s">
        <v>769</v>
      </c>
      <c r="B63" s="46" t="s">
        <v>1337</v>
      </c>
      <c r="C63" s="79">
        <v>675</v>
      </c>
      <c r="D63" s="77">
        <v>675</v>
      </c>
      <c r="E63" s="59">
        <f>VLOOKUP(G63,'İskonto Planı'!D:E,2,0)</f>
        <v>0</v>
      </c>
      <c r="F63" s="60"/>
      <c r="G63" s="32" t="s">
        <v>2</v>
      </c>
    </row>
    <row r="64" spans="1:7" s="45" customFormat="1" ht="31.5" customHeight="1" x14ac:dyDescent="0.3">
      <c r="A64" s="57" t="s">
        <v>770</v>
      </c>
      <c r="B64" s="46" t="s">
        <v>1338</v>
      </c>
      <c r="C64" s="79">
        <v>375</v>
      </c>
      <c r="D64" s="77">
        <v>375</v>
      </c>
      <c r="E64" s="58">
        <f>VLOOKUP(G64,'İskonto Planı'!D:E,2,0)</f>
        <v>0</v>
      </c>
      <c r="F64" s="43"/>
      <c r="G64" s="32" t="s">
        <v>2</v>
      </c>
    </row>
    <row r="65" spans="1:7" s="45" customFormat="1" ht="31.5" customHeight="1" x14ac:dyDescent="0.3">
      <c r="A65" s="57" t="s">
        <v>771</v>
      </c>
      <c r="B65" s="46" t="s">
        <v>1339</v>
      </c>
      <c r="C65" s="79">
        <v>375</v>
      </c>
      <c r="D65" s="77">
        <v>375</v>
      </c>
      <c r="E65" s="58">
        <f>VLOOKUP(G65,'İskonto Planı'!D:E,2,0)</f>
        <v>0</v>
      </c>
      <c r="F65" s="43"/>
      <c r="G65" s="32" t="s">
        <v>2</v>
      </c>
    </row>
    <row r="66" spans="1:7" s="45" customFormat="1" ht="31.5" customHeight="1" x14ac:dyDescent="0.3">
      <c r="A66" s="57" t="s">
        <v>772</v>
      </c>
      <c r="B66" s="46" t="s">
        <v>1340</v>
      </c>
      <c r="C66" s="79">
        <v>500</v>
      </c>
      <c r="D66" s="77">
        <v>500</v>
      </c>
      <c r="E66" s="58">
        <f>VLOOKUP(G66,'İskonto Planı'!D:E,2,0)</f>
        <v>0</v>
      </c>
      <c r="F66" s="43"/>
      <c r="G66" s="32" t="s">
        <v>2</v>
      </c>
    </row>
    <row r="67" spans="1:7" s="45" customFormat="1" ht="31.5" customHeight="1" x14ac:dyDescent="0.3">
      <c r="A67" s="57" t="s">
        <v>773</v>
      </c>
      <c r="B67" s="46" t="s">
        <v>1341</v>
      </c>
      <c r="C67" s="79">
        <v>500</v>
      </c>
      <c r="D67" s="77">
        <v>500</v>
      </c>
      <c r="E67" s="58">
        <f>VLOOKUP(G67,'İskonto Planı'!D:E,2,0)</f>
        <v>0</v>
      </c>
      <c r="F67" s="43"/>
      <c r="G67" s="32" t="s">
        <v>2</v>
      </c>
    </row>
    <row r="68" spans="1:7" s="45" customFormat="1" ht="31.5" customHeight="1" x14ac:dyDescent="0.3">
      <c r="A68" s="57" t="s">
        <v>774</v>
      </c>
      <c r="B68" s="46" t="s">
        <v>1342</v>
      </c>
      <c r="C68" s="79">
        <v>500</v>
      </c>
      <c r="D68" s="77">
        <v>500</v>
      </c>
      <c r="E68" s="58">
        <f>VLOOKUP(G68,'İskonto Planı'!D:E,2,0)</f>
        <v>0</v>
      </c>
      <c r="F68" s="43"/>
      <c r="G68" s="32" t="s">
        <v>2</v>
      </c>
    </row>
    <row r="69" spans="1:7" s="45" customFormat="1" ht="31.5" customHeight="1" x14ac:dyDescent="0.3">
      <c r="A69" s="57" t="s">
        <v>775</v>
      </c>
      <c r="B69" s="46" t="s">
        <v>1343</v>
      </c>
      <c r="C69" s="79">
        <v>550</v>
      </c>
      <c r="D69" s="77">
        <v>550</v>
      </c>
      <c r="E69" s="58">
        <f>VLOOKUP(G69,'İskonto Planı'!D:E,2,0)</f>
        <v>0</v>
      </c>
      <c r="F69" s="43"/>
      <c r="G69" s="32" t="s">
        <v>2</v>
      </c>
    </row>
    <row r="70" spans="1:7" s="45" customFormat="1" ht="31.5" customHeight="1" x14ac:dyDescent="0.3">
      <c r="A70" s="57" t="s">
        <v>776</v>
      </c>
      <c r="B70" s="46" t="s">
        <v>1344</v>
      </c>
      <c r="C70" s="79">
        <v>600</v>
      </c>
      <c r="D70" s="77">
        <v>600</v>
      </c>
      <c r="E70" s="58">
        <f>VLOOKUP(G70,'İskonto Planı'!D:E,2,0)</f>
        <v>0</v>
      </c>
      <c r="F70" s="43"/>
      <c r="G70" s="32" t="s">
        <v>2</v>
      </c>
    </row>
    <row r="71" spans="1:7" s="45" customFormat="1" ht="31.5" customHeight="1" x14ac:dyDescent="0.3">
      <c r="A71" s="57" t="s">
        <v>777</v>
      </c>
      <c r="B71" s="46" t="s">
        <v>1345</v>
      </c>
      <c r="C71" s="79">
        <v>600</v>
      </c>
      <c r="D71" s="77">
        <v>600</v>
      </c>
      <c r="E71" s="58">
        <f>VLOOKUP(G71,'İskonto Planı'!D:E,2,0)</f>
        <v>0</v>
      </c>
      <c r="F71" s="43"/>
      <c r="G71" s="32" t="s">
        <v>2</v>
      </c>
    </row>
    <row r="72" spans="1:7" s="45" customFormat="1" ht="31.5" customHeight="1" x14ac:dyDescent="0.3">
      <c r="A72" s="57" t="s">
        <v>778</v>
      </c>
      <c r="B72" s="46" t="s">
        <v>1346</v>
      </c>
      <c r="C72" s="79">
        <v>600</v>
      </c>
      <c r="D72" s="77">
        <v>600</v>
      </c>
      <c r="E72" s="58">
        <f>VLOOKUP(G72,'İskonto Planı'!D:E,2,0)</f>
        <v>0</v>
      </c>
      <c r="F72" s="43"/>
      <c r="G72" s="32" t="s">
        <v>2</v>
      </c>
    </row>
    <row r="73" spans="1:7" s="45" customFormat="1" ht="31.5" customHeight="1" x14ac:dyDescent="0.3">
      <c r="A73" s="57" t="s">
        <v>779</v>
      </c>
      <c r="B73" s="46" t="s">
        <v>1347</v>
      </c>
      <c r="C73" s="79">
        <v>600</v>
      </c>
      <c r="D73" s="77">
        <v>600</v>
      </c>
      <c r="E73" s="58">
        <f>VLOOKUP(G73,'İskonto Planı'!D:E,2,0)</f>
        <v>0</v>
      </c>
      <c r="F73" s="43"/>
      <c r="G73" s="32" t="s">
        <v>2</v>
      </c>
    </row>
    <row r="74" spans="1:7" s="45" customFormat="1" ht="31.5" customHeight="1" x14ac:dyDescent="0.3">
      <c r="A74" s="57" t="s">
        <v>780</v>
      </c>
      <c r="B74" s="46" t="s">
        <v>1348</v>
      </c>
      <c r="C74" s="79">
        <v>600</v>
      </c>
      <c r="D74" s="77">
        <v>600</v>
      </c>
      <c r="E74" s="58">
        <f>VLOOKUP(G74,'İskonto Planı'!D:E,2,0)</f>
        <v>0</v>
      </c>
      <c r="F74" s="43"/>
      <c r="G74" s="32" t="s">
        <v>2</v>
      </c>
    </row>
    <row r="75" spans="1:7" s="45" customFormat="1" ht="31.5" customHeight="1" x14ac:dyDescent="0.3">
      <c r="A75" s="57" t="s">
        <v>781</v>
      </c>
      <c r="B75" s="46" t="s">
        <v>1349</v>
      </c>
      <c r="C75" s="79">
        <v>600</v>
      </c>
      <c r="D75" s="77">
        <v>600</v>
      </c>
      <c r="E75" s="58">
        <f>VLOOKUP(G75,'İskonto Planı'!D:E,2,0)</f>
        <v>0</v>
      </c>
      <c r="F75" s="43"/>
      <c r="G75" s="32" t="s">
        <v>2</v>
      </c>
    </row>
    <row r="76" spans="1:7" s="45" customFormat="1" ht="31.5" customHeight="1" x14ac:dyDescent="0.3">
      <c r="A76" s="57" t="s">
        <v>782</v>
      </c>
      <c r="B76" s="46" t="s">
        <v>1350</v>
      </c>
      <c r="C76" s="79">
        <v>700</v>
      </c>
      <c r="D76" s="77">
        <v>700</v>
      </c>
      <c r="E76" s="58">
        <f>VLOOKUP(G76,'İskonto Planı'!D:E,2,0)</f>
        <v>0</v>
      </c>
      <c r="F76" s="43"/>
      <c r="G76" s="32" t="s">
        <v>2</v>
      </c>
    </row>
    <row r="77" spans="1:7" s="45" customFormat="1" ht="31.5" customHeight="1" x14ac:dyDescent="0.3">
      <c r="A77" s="57" t="s">
        <v>783</v>
      </c>
      <c r="B77" s="46" t="s">
        <v>1351</v>
      </c>
      <c r="C77" s="79">
        <v>500</v>
      </c>
      <c r="D77" s="77">
        <v>500</v>
      </c>
      <c r="E77" s="59">
        <f>VLOOKUP(G77,'İskonto Planı'!D:E,2,0)</f>
        <v>0</v>
      </c>
      <c r="F77" s="60"/>
      <c r="G77" s="32" t="s">
        <v>2</v>
      </c>
    </row>
    <row r="78" spans="1:7" s="45" customFormat="1" ht="31.5" customHeight="1" x14ac:dyDescent="0.3">
      <c r="A78" s="57" t="s">
        <v>784</v>
      </c>
      <c r="B78" s="46" t="s">
        <v>1352</v>
      </c>
      <c r="C78" s="79">
        <v>500</v>
      </c>
      <c r="D78" s="77">
        <v>500</v>
      </c>
      <c r="E78" s="58">
        <f>VLOOKUP(G78,'İskonto Planı'!D:E,2,0)</f>
        <v>0</v>
      </c>
      <c r="F78" s="43"/>
      <c r="G78" s="32" t="s">
        <v>2</v>
      </c>
    </row>
    <row r="79" spans="1:7" s="45" customFormat="1" ht="31.5" customHeight="1" x14ac:dyDescent="0.3">
      <c r="A79" s="57" t="s">
        <v>785</v>
      </c>
      <c r="B79" s="46" t="s">
        <v>1353</v>
      </c>
      <c r="C79" s="79">
        <v>500</v>
      </c>
      <c r="D79" s="77">
        <v>500</v>
      </c>
      <c r="E79" s="58">
        <f>VLOOKUP(G79,'İskonto Planı'!D:E,2,0)</f>
        <v>0</v>
      </c>
      <c r="F79" s="43"/>
      <c r="G79" s="32" t="s">
        <v>2</v>
      </c>
    </row>
    <row r="80" spans="1:7" s="45" customFormat="1" ht="31.5" customHeight="1" x14ac:dyDescent="0.3">
      <c r="A80" s="57" t="s">
        <v>786</v>
      </c>
      <c r="B80" s="46" t="s">
        <v>1354</v>
      </c>
      <c r="C80" s="79">
        <v>700</v>
      </c>
      <c r="D80" s="77">
        <v>700</v>
      </c>
      <c r="E80" s="58">
        <f>VLOOKUP(G80,'İskonto Planı'!D:E,2,0)</f>
        <v>0</v>
      </c>
      <c r="F80" s="43"/>
      <c r="G80" s="32" t="s">
        <v>2</v>
      </c>
    </row>
    <row r="81" spans="1:7" s="45" customFormat="1" ht="31.5" customHeight="1" x14ac:dyDescent="0.3">
      <c r="A81" s="57" t="s">
        <v>787</v>
      </c>
      <c r="B81" s="46" t="s">
        <v>1355</v>
      </c>
      <c r="C81" s="79">
        <v>600</v>
      </c>
      <c r="D81" s="77">
        <v>600</v>
      </c>
      <c r="E81" s="58">
        <f>VLOOKUP(G81,'İskonto Planı'!D:E,2,0)</f>
        <v>0</v>
      </c>
      <c r="F81" s="43"/>
      <c r="G81" s="32" t="s">
        <v>2</v>
      </c>
    </row>
    <row r="82" spans="1:7" s="45" customFormat="1" ht="31.5" customHeight="1" x14ac:dyDescent="0.3">
      <c r="A82" s="57" t="s">
        <v>788</v>
      </c>
      <c r="B82" s="46" t="s">
        <v>1356</v>
      </c>
      <c r="C82" s="79">
        <v>700</v>
      </c>
      <c r="D82" s="77">
        <v>700</v>
      </c>
      <c r="E82" s="58">
        <f>VLOOKUP(G82,'İskonto Planı'!D:E,2,0)</f>
        <v>0</v>
      </c>
      <c r="F82" s="43"/>
      <c r="G82" s="32" t="s">
        <v>2</v>
      </c>
    </row>
    <row r="83" spans="1:7" s="45" customFormat="1" ht="31.5" customHeight="1" x14ac:dyDescent="0.3">
      <c r="A83" s="57" t="s">
        <v>789</v>
      </c>
      <c r="B83" s="46" t="s">
        <v>1357</v>
      </c>
      <c r="C83" s="79">
        <v>500</v>
      </c>
      <c r="D83" s="77">
        <v>500</v>
      </c>
      <c r="E83" s="58">
        <f>VLOOKUP(G83,'İskonto Planı'!D:E,2,0)</f>
        <v>0</v>
      </c>
      <c r="F83" s="43"/>
      <c r="G83" s="32" t="s">
        <v>2</v>
      </c>
    </row>
    <row r="84" spans="1:7" s="45" customFormat="1" ht="27.75" customHeight="1" x14ac:dyDescent="0.3">
      <c r="A84" s="44" t="s">
        <v>800</v>
      </c>
      <c r="B84" s="46" t="s">
        <v>1370</v>
      </c>
      <c r="C84" s="79">
        <v>100</v>
      </c>
      <c r="D84" s="77">
        <v>100</v>
      </c>
      <c r="E84" s="58">
        <f>VLOOKUP(G84,'İskonto Planı'!D:E,2,0)</f>
        <v>0</v>
      </c>
      <c r="F84" s="43"/>
      <c r="G84" s="32" t="s">
        <v>2</v>
      </c>
    </row>
    <row r="85" spans="1:7" s="45" customFormat="1" ht="27" customHeight="1" x14ac:dyDescent="0.3">
      <c r="A85" s="44" t="s">
        <v>790</v>
      </c>
      <c r="B85" s="46" t="s">
        <v>1297</v>
      </c>
      <c r="C85" s="79">
        <v>150</v>
      </c>
      <c r="D85" s="77">
        <v>150</v>
      </c>
      <c r="E85" s="58">
        <f>VLOOKUP(G85,'İskonto Planı'!D:E,2,0)</f>
        <v>0</v>
      </c>
      <c r="F85" s="43"/>
      <c r="G85" s="32" t="s">
        <v>2</v>
      </c>
    </row>
    <row r="86" spans="1:7" s="45" customFormat="1" ht="27.75" customHeight="1" x14ac:dyDescent="0.3">
      <c r="A86" s="44" t="s">
        <v>791</v>
      </c>
      <c r="B86" s="46" t="s">
        <v>1359</v>
      </c>
      <c r="C86" s="79">
        <v>250</v>
      </c>
      <c r="D86" s="77">
        <v>250</v>
      </c>
      <c r="E86" s="58">
        <f>VLOOKUP(G86,'İskonto Planı'!D:E,2,0)</f>
        <v>0</v>
      </c>
      <c r="F86" s="43"/>
      <c r="G86" s="32" t="s">
        <v>2</v>
      </c>
    </row>
    <row r="87" spans="1:7" s="45" customFormat="1" ht="27.75" customHeight="1" x14ac:dyDescent="0.3">
      <c r="A87" s="44" t="s">
        <v>792</v>
      </c>
      <c r="B87" s="46" t="s">
        <v>1360</v>
      </c>
      <c r="C87" s="79">
        <v>400</v>
      </c>
      <c r="D87" s="77">
        <v>400</v>
      </c>
      <c r="E87" s="58">
        <f>VLOOKUP(G87,'İskonto Planı'!D:E,2,0)</f>
        <v>0</v>
      </c>
      <c r="F87" s="43"/>
      <c r="G87" s="32" t="s">
        <v>2</v>
      </c>
    </row>
    <row r="88" spans="1:7" s="45" customFormat="1" ht="27.75" customHeight="1" x14ac:dyDescent="0.3">
      <c r="A88" s="44" t="s">
        <v>793</v>
      </c>
      <c r="B88" s="46" t="s">
        <v>1361</v>
      </c>
      <c r="C88" s="79">
        <v>350</v>
      </c>
      <c r="D88" s="77">
        <v>350</v>
      </c>
      <c r="E88" s="58">
        <f>VLOOKUP(G88,'İskonto Planı'!D:E,2,0)</f>
        <v>0</v>
      </c>
      <c r="F88" s="43"/>
      <c r="G88" s="32" t="s">
        <v>2</v>
      </c>
    </row>
    <row r="89" spans="1:7" s="45" customFormat="1" ht="27.75" customHeight="1" x14ac:dyDescent="0.3">
      <c r="A89" s="44" t="s">
        <v>801</v>
      </c>
      <c r="B89" s="46" t="s">
        <v>1362</v>
      </c>
      <c r="C89" s="79">
        <v>150</v>
      </c>
      <c r="D89" s="77">
        <v>150</v>
      </c>
      <c r="E89" s="58">
        <f>VLOOKUP(G89,'İskonto Planı'!D:E,2,0)</f>
        <v>0</v>
      </c>
      <c r="F89" s="43"/>
      <c r="G89" s="32" t="s">
        <v>2</v>
      </c>
    </row>
    <row r="90" spans="1:7" s="45" customFormat="1" ht="27.75" customHeight="1" x14ac:dyDescent="0.3">
      <c r="A90" s="44" t="s">
        <v>794</v>
      </c>
      <c r="B90" s="46" t="s">
        <v>1363</v>
      </c>
      <c r="C90" s="79">
        <v>750</v>
      </c>
      <c r="D90" s="77">
        <v>750</v>
      </c>
      <c r="E90" s="58">
        <f>VLOOKUP(G90,'İskonto Planı'!D:E,2,0)</f>
        <v>0</v>
      </c>
      <c r="F90" s="43"/>
      <c r="G90" s="32" t="s">
        <v>2</v>
      </c>
    </row>
    <row r="91" spans="1:7" s="45" customFormat="1" ht="27.75" customHeight="1" x14ac:dyDescent="0.3">
      <c r="A91" s="44" t="s">
        <v>795</v>
      </c>
      <c r="B91" s="46" t="s">
        <v>1364</v>
      </c>
      <c r="C91" s="79">
        <v>0</v>
      </c>
      <c r="D91" s="77">
        <v>0</v>
      </c>
      <c r="E91" s="58">
        <f>VLOOKUP(G91,'İskonto Planı'!D:E,2,0)</f>
        <v>0</v>
      </c>
      <c r="F91" s="43"/>
      <c r="G91" s="32" t="s">
        <v>2</v>
      </c>
    </row>
    <row r="92" spans="1:7" s="45" customFormat="1" ht="26.25" customHeight="1" x14ac:dyDescent="0.3">
      <c r="A92" s="44" t="s">
        <v>796</v>
      </c>
      <c r="B92" s="46" t="s">
        <v>1365</v>
      </c>
      <c r="C92" s="79">
        <v>100</v>
      </c>
      <c r="D92" s="77">
        <v>100</v>
      </c>
      <c r="E92" s="58">
        <f>VLOOKUP(G92,'İskonto Planı'!D:E,2,0)</f>
        <v>0</v>
      </c>
      <c r="F92" s="43"/>
      <c r="G92" s="32" t="s">
        <v>2</v>
      </c>
    </row>
  </sheetData>
  <mergeCells count="2">
    <mergeCell ref="A11:B11"/>
    <mergeCell ref="A1:C1"/>
  </mergeCells>
  <pageMargins left="0.70866141732283472" right="0.70866141732283472" top="0.74803149606299213" bottom="0.74803149606299213" header="0.31496062992125984" footer="0.31496062992125984"/>
  <pageSetup paperSize="9" scale="74" firstPageNumber="52" fitToHeight="0" orientation="portrait" r:id="rId1"/>
  <headerFooter>
    <oddHeader>&amp;L&amp;"Arial,Normal"&amp;10Prosense Fiyat Listeleri PFY2019-1</oddHeader>
    <oddFooter>&amp;C&amp;P</oddFooter>
  </headerFooter>
  <rowBreaks count="1" manualBreakCount="1">
    <brk id="1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1">
    <tabColor theme="0"/>
  </sheetPr>
  <dimension ref="A1:G32"/>
  <sheetViews>
    <sheetView showGridLines="0" view="pageBreakPreview" zoomScale="85" zoomScaleNormal="100" zoomScaleSheetLayoutView="85" workbookViewId="0">
      <selection activeCell="C18" sqref="C18:E29"/>
    </sheetView>
  </sheetViews>
  <sheetFormatPr defaultColWidth="8.6640625" defaultRowHeight="14.4" x14ac:dyDescent="0.3"/>
  <cols>
    <col min="1" max="2" width="9.6640625" style="1" customWidth="1"/>
    <col min="3" max="3" width="24.6640625" style="1" customWidth="1"/>
    <col min="4" max="5" width="15.6640625" style="1" customWidth="1"/>
    <col min="6" max="6" width="9.6640625" style="1" customWidth="1"/>
    <col min="7" max="7" width="12" style="2" customWidth="1"/>
  </cols>
  <sheetData>
    <row r="1" spans="1:7" s="25" customFormat="1" ht="28.5" customHeight="1" x14ac:dyDescent="0.3">
      <c r="A1" s="93" t="s">
        <v>805</v>
      </c>
      <c r="B1" s="93"/>
      <c r="C1" s="93"/>
      <c r="D1" s="93"/>
      <c r="E1" s="93"/>
      <c r="F1" s="93"/>
      <c r="G1" s="93"/>
    </row>
    <row r="2" spans="1:7" ht="42" customHeight="1" x14ac:dyDescent="0.3">
      <c r="A2" s="28"/>
      <c r="B2" s="39"/>
      <c r="C2" s="39"/>
      <c r="D2" s="39"/>
      <c r="E2" s="39"/>
      <c r="F2" s="39"/>
      <c r="G2" s="39"/>
    </row>
    <row r="3" spans="1:7" ht="17.399999999999999" x14ac:dyDescent="0.3">
      <c r="A3" s="18"/>
      <c r="B3" s="19"/>
      <c r="C3" s="19"/>
      <c r="D3" s="19"/>
      <c r="E3" s="19"/>
      <c r="F3" s="19"/>
      <c r="G3" s="20"/>
    </row>
    <row r="4" spans="1:7" ht="18" thickBot="1" x14ac:dyDescent="0.35">
      <c r="A4" s="18"/>
      <c r="B4" s="19"/>
      <c r="C4" s="19"/>
      <c r="D4" s="19"/>
      <c r="E4" s="19"/>
      <c r="F4" s="19"/>
      <c r="G4" s="20"/>
    </row>
    <row r="5" spans="1:7" ht="18" thickBot="1" x14ac:dyDescent="0.35">
      <c r="A5" s="18"/>
      <c r="B5" s="19"/>
      <c r="C5" s="55" t="s">
        <v>806</v>
      </c>
      <c r="D5" s="56" t="s">
        <v>811</v>
      </c>
      <c r="E5" s="76" t="s">
        <v>812</v>
      </c>
      <c r="F5" s="19"/>
      <c r="G5" s="20"/>
    </row>
    <row r="6" spans="1:7" ht="16.2" thickBot="1" x14ac:dyDescent="0.35">
      <c r="B6" s="3"/>
      <c r="C6" s="33" t="s">
        <v>1</v>
      </c>
      <c r="D6" s="42" t="s">
        <v>2</v>
      </c>
      <c r="E6" s="71">
        <v>0</v>
      </c>
      <c r="F6" s="17"/>
    </row>
    <row r="7" spans="1:7" s="5" customFormat="1" ht="15.6" thickBot="1" x14ac:dyDescent="0.35">
      <c r="B7" s="4"/>
      <c r="C7" s="33" t="s">
        <v>807</v>
      </c>
      <c r="D7" s="42" t="s">
        <v>5</v>
      </c>
      <c r="E7" s="71">
        <f>1-1</f>
        <v>0</v>
      </c>
      <c r="F7" s="23"/>
      <c r="G7" s="23"/>
    </row>
    <row r="8" spans="1:7" ht="15.75" customHeight="1" thickBot="1" x14ac:dyDescent="0.35">
      <c r="A8"/>
      <c r="C8" s="33" t="s">
        <v>808</v>
      </c>
      <c r="D8" s="42" t="s">
        <v>0</v>
      </c>
      <c r="E8" s="71">
        <f>1-1</f>
        <v>0</v>
      </c>
      <c r="F8" s="26"/>
      <c r="G8" s="3"/>
    </row>
    <row r="9" spans="1:7" ht="15.75" customHeight="1" thickBot="1" x14ac:dyDescent="0.35">
      <c r="A9"/>
      <c r="C9" s="33" t="s">
        <v>809</v>
      </c>
      <c r="D9" s="42" t="s">
        <v>4</v>
      </c>
      <c r="E9" s="71">
        <f>1-1</f>
        <v>0</v>
      </c>
      <c r="F9" s="26"/>
      <c r="G9" s="3"/>
    </row>
    <row r="10" spans="1:7" ht="16.2" thickBot="1" x14ac:dyDescent="0.35">
      <c r="A10"/>
      <c r="C10" s="33" t="s">
        <v>6</v>
      </c>
      <c r="D10" s="42" t="s">
        <v>7</v>
      </c>
      <c r="E10" s="71">
        <f t="shared" ref="E10:E11" si="0">1-(1*1)</f>
        <v>0</v>
      </c>
      <c r="F10" s="26"/>
      <c r="G10" s="3"/>
    </row>
    <row r="11" spans="1:7" ht="16.2" thickBot="1" x14ac:dyDescent="0.35">
      <c r="A11"/>
      <c r="C11" s="33" t="s">
        <v>810</v>
      </c>
      <c r="D11" s="42" t="s">
        <v>8</v>
      </c>
      <c r="E11" s="71">
        <f t="shared" si="0"/>
        <v>0</v>
      </c>
      <c r="F11" s="26"/>
      <c r="G11" s="3"/>
    </row>
    <row r="12" spans="1:7" ht="15.6" x14ac:dyDescent="0.3">
      <c r="A12"/>
      <c r="C12" s="35"/>
      <c r="D12" s="34"/>
      <c r="E12" s="26"/>
      <c r="F12" s="26"/>
      <c r="G12" s="3"/>
    </row>
    <row r="13" spans="1:7" ht="15.6" x14ac:dyDescent="0.3">
      <c r="B13" s="3"/>
      <c r="C13" s="41" t="s">
        <v>813</v>
      </c>
      <c r="D13" s="41" t="s">
        <v>3</v>
      </c>
      <c r="E13" s="15"/>
      <c r="F13" s="3"/>
      <c r="G13" s="6"/>
    </row>
    <row r="14" spans="1:7" ht="15.6" x14ac:dyDescent="0.3">
      <c r="B14" s="3"/>
      <c r="C14" s="41"/>
      <c r="D14" s="41"/>
      <c r="E14" s="37"/>
      <c r="F14" s="3"/>
      <c r="G14" s="6"/>
    </row>
    <row r="15" spans="1:7" ht="15.6" x14ac:dyDescent="0.3">
      <c r="B15" s="3"/>
      <c r="C15" s="41"/>
      <c r="D15" s="41"/>
      <c r="E15" s="38"/>
      <c r="F15" s="3"/>
      <c r="G15" s="6"/>
    </row>
    <row r="16" spans="1:7" ht="15.6" x14ac:dyDescent="0.3">
      <c r="B16" s="16"/>
      <c r="C16" s="41"/>
      <c r="D16" s="41"/>
      <c r="E16" s="38"/>
      <c r="F16" s="22"/>
      <c r="G16" s="24"/>
    </row>
    <row r="17" spans="1:7" ht="16.2" thickBot="1" x14ac:dyDescent="0.35">
      <c r="B17" s="16"/>
      <c r="C17" s="41"/>
      <c r="D17" s="41"/>
      <c r="E17" s="38"/>
      <c r="F17" s="22"/>
      <c r="G17" s="24"/>
    </row>
    <row r="18" spans="1:7" ht="15.75" customHeight="1" x14ac:dyDescent="0.3">
      <c r="B18" s="16"/>
      <c r="C18" s="84" t="s">
        <v>804</v>
      </c>
      <c r="D18" s="85"/>
      <c r="E18" s="86"/>
      <c r="F18" s="22"/>
      <c r="G18" s="24"/>
    </row>
    <row r="19" spans="1:7" ht="15.6" x14ac:dyDescent="0.3">
      <c r="B19" s="16"/>
      <c r="C19" s="87"/>
      <c r="D19" s="88"/>
      <c r="E19" s="89"/>
      <c r="F19" s="22"/>
      <c r="G19" s="24"/>
    </row>
    <row r="20" spans="1:7" ht="15.6" x14ac:dyDescent="0.3">
      <c r="B20" s="16"/>
      <c r="C20" s="87"/>
      <c r="D20" s="88"/>
      <c r="E20" s="89"/>
      <c r="F20" s="22"/>
      <c r="G20" s="24"/>
    </row>
    <row r="21" spans="1:7" ht="15.6" x14ac:dyDescent="0.3">
      <c r="B21" s="16"/>
      <c r="C21" s="87"/>
      <c r="D21" s="88"/>
      <c r="E21" s="89"/>
      <c r="F21" s="22"/>
      <c r="G21" s="24"/>
    </row>
    <row r="22" spans="1:7" ht="15.6" x14ac:dyDescent="0.3">
      <c r="B22" s="16"/>
      <c r="C22" s="87"/>
      <c r="D22" s="88"/>
      <c r="E22" s="89"/>
      <c r="F22" s="22"/>
      <c r="G22" s="24"/>
    </row>
    <row r="23" spans="1:7" ht="15.6" x14ac:dyDescent="0.3">
      <c r="B23" s="16"/>
      <c r="C23" s="87"/>
      <c r="D23" s="88"/>
      <c r="E23" s="89"/>
      <c r="F23" s="22"/>
      <c r="G23" s="24"/>
    </row>
    <row r="24" spans="1:7" ht="15.6" x14ac:dyDescent="0.3">
      <c r="B24" s="16"/>
      <c r="C24" s="87"/>
      <c r="D24" s="88"/>
      <c r="E24" s="89"/>
      <c r="F24" s="22"/>
      <c r="G24" s="24"/>
    </row>
    <row r="25" spans="1:7" ht="15.6" x14ac:dyDescent="0.3">
      <c r="B25" s="16"/>
      <c r="C25" s="87"/>
      <c r="D25" s="88"/>
      <c r="E25" s="89"/>
      <c r="F25" s="22"/>
      <c r="G25" s="24"/>
    </row>
    <row r="26" spans="1:7" ht="15.6" x14ac:dyDescent="0.3">
      <c r="B26" s="16"/>
      <c r="C26" s="87"/>
      <c r="D26" s="88"/>
      <c r="E26" s="89"/>
      <c r="F26" s="22"/>
      <c r="G26" s="24"/>
    </row>
    <row r="27" spans="1:7" ht="15.6" x14ac:dyDescent="0.3">
      <c r="B27" s="16"/>
      <c r="C27" s="87"/>
      <c r="D27" s="88"/>
      <c r="E27" s="89"/>
      <c r="F27" s="22"/>
      <c r="G27" s="24"/>
    </row>
    <row r="28" spans="1:7" ht="15.6" x14ac:dyDescent="0.3">
      <c r="B28" s="16"/>
      <c r="C28" s="87"/>
      <c r="D28" s="88"/>
      <c r="E28" s="89"/>
      <c r="F28" s="22"/>
      <c r="G28" s="24"/>
    </row>
    <row r="29" spans="1:7" ht="16.2" thickBot="1" x14ac:dyDescent="0.35">
      <c r="B29" s="16"/>
      <c r="C29" s="90"/>
      <c r="D29" s="91"/>
      <c r="E29" s="92"/>
      <c r="F29" s="21"/>
    </row>
    <row r="30" spans="1:7" x14ac:dyDescent="0.3">
      <c r="A30" s="4"/>
      <c r="C30" s="36"/>
      <c r="D30" s="36"/>
      <c r="E30" s="38"/>
    </row>
    <row r="31" spans="1:7" x14ac:dyDescent="0.3">
      <c r="C31" s="36"/>
      <c r="D31" s="36"/>
      <c r="E31" s="38"/>
    </row>
    <row r="32" spans="1:7" x14ac:dyDescent="0.3">
      <c r="D32" s="36"/>
      <c r="E32" s="38"/>
    </row>
  </sheetData>
  <mergeCells count="2">
    <mergeCell ref="C18:E29"/>
    <mergeCell ref="A1:G1"/>
  </mergeCells>
  <pageMargins left="0.70866141732283472" right="0.70866141732283472" top="0.74803149606299213" bottom="0.74803149606299213" header="0.31496062992125984" footer="0.31496062992125984"/>
  <pageSetup paperSize="9" scale="90" firstPageNumber="52" orientation="portrait" r:id="rId1"/>
  <headerFooter>
    <oddHeader>&amp;L&amp;"Arial,Normal"&amp;10Prosense Fiyat Listeleri PFY2019-1</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ayfa25">
    <tabColor rgb="FF00B0F0"/>
    <pageSetUpPr fitToPage="1"/>
  </sheetPr>
  <dimension ref="A1:H30"/>
  <sheetViews>
    <sheetView showGridLines="0" view="pageBreakPreview" zoomScale="85" zoomScaleNormal="100" zoomScaleSheetLayoutView="85" zoomScalePageLayoutView="80" workbookViewId="0">
      <selection activeCell="D14" sqref="D14:D29"/>
    </sheetView>
  </sheetViews>
  <sheetFormatPr defaultColWidth="8.6640625" defaultRowHeight="13.8" x14ac:dyDescent="0.3"/>
  <cols>
    <col min="1" max="1" width="18.44140625" style="14" bestFit="1" customWidth="1"/>
    <col min="2" max="2" width="19.109375" style="14" customWidth="1"/>
    <col min="3" max="3" width="51.5546875" style="14" customWidth="1"/>
    <col min="4" max="4" width="11" style="40" customWidth="1"/>
    <col min="5" max="5" width="10.5546875" style="40" bestFit="1" customWidth="1"/>
    <col min="6" max="6" width="11.33203125" style="29" customWidth="1"/>
    <col min="7" max="7" width="4.44140625" style="29" customWidth="1"/>
    <col min="8" max="8" width="9.6640625" style="13" customWidth="1"/>
    <col min="9" max="16384" width="8.6640625" style="14"/>
  </cols>
  <sheetData>
    <row r="1" spans="1:8" s="7" customFormat="1" ht="25.2" x14ac:dyDescent="0.45">
      <c r="A1" s="94" t="s">
        <v>820</v>
      </c>
      <c r="B1" s="94"/>
      <c r="C1" s="94"/>
      <c r="D1" s="47"/>
      <c r="E1" s="47"/>
      <c r="F1" s="48" t="str">
        <f>'İskonto Planı'!D13</f>
        <v>€</v>
      </c>
      <c r="G1" s="48"/>
      <c r="H1" s="48"/>
    </row>
    <row r="2" spans="1:8" s="10" customFormat="1" x14ac:dyDescent="0.25">
      <c r="A2" s="8"/>
      <c r="B2" s="8"/>
      <c r="C2" s="9"/>
      <c r="D2" s="30"/>
      <c r="E2" s="31"/>
      <c r="F2" s="27"/>
      <c r="G2" s="27"/>
      <c r="H2" s="12"/>
    </row>
    <row r="3" spans="1:8" s="10" customFormat="1" x14ac:dyDescent="0.25">
      <c r="A3" s="8" t="s">
        <v>814</v>
      </c>
      <c r="B3" s="8"/>
      <c r="C3" s="9"/>
      <c r="D3" s="30"/>
      <c r="E3" s="31"/>
      <c r="F3" s="27"/>
      <c r="G3" s="27"/>
      <c r="H3" s="12"/>
    </row>
    <row r="4" spans="1:8" s="10" customFormat="1" x14ac:dyDescent="0.25">
      <c r="A4" s="8" t="s">
        <v>815</v>
      </c>
      <c r="B4" s="8"/>
      <c r="C4" s="9"/>
      <c r="D4" s="30"/>
      <c r="E4" s="31"/>
      <c r="F4" s="27"/>
      <c r="G4" s="27"/>
      <c r="H4" s="12"/>
    </row>
    <row r="5" spans="1:8" s="10" customFormat="1" x14ac:dyDescent="0.25">
      <c r="A5" s="8" t="s">
        <v>816</v>
      </c>
      <c r="B5" s="8"/>
      <c r="C5" s="9"/>
      <c r="D5" s="30"/>
      <c r="E5" s="31"/>
      <c r="F5" s="27"/>
      <c r="G5" s="27"/>
      <c r="H5" s="12"/>
    </row>
    <row r="6" spans="1:8" s="10" customFormat="1" x14ac:dyDescent="0.25">
      <c r="A6" s="8" t="s">
        <v>817</v>
      </c>
      <c r="B6" s="8"/>
      <c r="C6" s="9"/>
      <c r="D6" s="30"/>
      <c r="E6" s="31"/>
      <c r="F6" s="27"/>
      <c r="G6" s="27"/>
      <c r="H6" s="12"/>
    </row>
    <row r="7" spans="1:8" s="10" customFormat="1" x14ac:dyDescent="0.25">
      <c r="A7" s="8" t="s">
        <v>818</v>
      </c>
      <c r="B7" s="8"/>
      <c r="C7" s="9"/>
      <c r="D7" s="30"/>
      <c r="E7" s="31"/>
      <c r="F7" s="27"/>
      <c r="G7" s="27"/>
      <c r="H7" s="12"/>
    </row>
    <row r="8" spans="1:8" s="10" customFormat="1" x14ac:dyDescent="0.25">
      <c r="A8" s="8" t="s">
        <v>172</v>
      </c>
      <c r="B8" s="8"/>
      <c r="C8" s="9"/>
      <c r="D8" s="30"/>
      <c r="E8" s="31"/>
      <c r="F8" s="27"/>
      <c r="G8" s="27"/>
      <c r="H8" s="12"/>
    </row>
    <row r="9" spans="1:8" x14ac:dyDescent="0.3">
      <c r="A9" s="14" t="s">
        <v>819</v>
      </c>
    </row>
    <row r="11" spans="1:8" s="7" customFormat="1" ht="38.1" customHeight="1" x14ac:dyDescent="0.45">
      <c r="A11" s="94" t="s">
        <v>821</v>
      </c>
      <c r="B11" s="94"/>
      <c r="C11" s="94"/>
      <c r="D11" s="47"/>
      <c r="E11" s="47"/>
      <c r="F11" s="48" t="str">
        <f>'İskonto Planı'!D13</f>
        <v>€</v>
      </c>
      <c r="G11" s="48"/>
      <c r="H11" s="48"/>
    </row>
    <row r="12" spans="1:8" s="10" customFormat="1" x14ac:dyDescent="0.25">
      <c r="A12" s="8"/>
      <c r="B12" s="8"/>
      <c r="C12" s="9"/>
      <c r="D12" s="30"/>
      <c r="E12" s="31"/>
      <c r="F12" s="27"/>
      <c r="G12" s="27"/>
      <c r="H12" s="12"/>
    </row>
    <row r="13" spans="1:8" s="11" customFormat="1" ht="35.25" customHeight="1" x14ac:dyDescent="0.25">
      <c r="A13" s="49" t="s">
        <v>830</v>
      </c>
      <c r="B13" s="50" t="s">
        <v>173</v>
      </c>
      <c r="C13" s="50" t="s">
        <v>806</v>
      </c>
      <c r="D13" s="51" t="s">
        <v>831</v>
      </c>
      <c r="E13" s="51" t="s">
        <v>832</v>
      </c>
      <c r="F13" s="52" t="s">
        <v>833</v>
      </c>
      <c r="G13" s="53"/>
      <c r="H13" s="54" t="s">
        <v>834</v>
      </c>
    </row>
    <row r="14" spans="1:8" s="45" customFormat="1" ht="31.5" customHeight="1" x14ac:dyDescent="0.3">
      <c r="A14" s="44" t="s">
        <v>10</v>
      </c>
      <c r="B14" s="69" t="s">
        <v>178</v>
      </c>
      <c r="C14" s="46" t="s">
        <v>1283</v>
      </c>
      <c r="D14" s="79">
        <v>150</v>
      </c>
      <c r="E14" s="77">
        <v>150</v>
      </c>
      <c r="F14" s="58">
        <f>VLOOKUP(H14,'İskonto Planı'!D:E,2,0)</f>
        <v>0</v>
      </c>
      <c r="G14" s="43"/>
      <c r="H14" s="32" t="s">
        <v>2</v>
      </c>
    </row>
    <row r="15" spans="1:8" s="45" customFormat="1" ht="31.5" customHeight="1" x14ac:dyDescent="0.3">
      <c r="A15" s="44" t="s">
        <v>9</v>
      </c>
      <c r="B15" s="69" t="s">
        <v>178</v>
      </c>
      <c r="C15" s="46" t="s">
        <v>1287</v>
      </c>
      <c r="D15" s="79">
        <v>500</v>
      </c>
      <c r="E15" s="77">
        <v>500</v>
      </c>
      <c r="F15" s="58">
        <f>VLOOKUP(H15,'İskonto Planı'!D:E,2,0)</f>
        <v>0</v>
      </c>
      <c r="G15" s="43"/>
      <c r="H15" s="32" t="s">
        <v>2</v>
      </c>
    </row>
    <row r="16" spans="1:8" s="45" customFormat="1" ht="31.5" customHeight="1" x14ac:dyDescent="0.3">
      <c r="A16" s="44" t="s">
        <v>11</v>
      </c>
      <c r="B16" s="69" t="s">
        <v>175</v>
      </c>
      <c r="C16" s="46" t="s">
        <v>1284</v>
      </c>
      <c r="D16" s="79">
        <v>1000</v>
      </c>
      <c r="E16" s="77">
        <v>1000</v>
      </c>
      <c r="F16" s="58">
        <f>VLOOKUP(H16,'İskonto Planı'!D:E,2,0)</f>
        <v>0</v>
      </c>
      <c r="G16" s="43"/>
      <c r="H16" s="32" t="s">
        <v>2</v>
      </c>
    </row>
    <row r="17" spans="1:8" s="45" customFormat="1" ht="31.5" customHeight="1" x14ac:dyDescent="0.3">
      <c r="A17" s="44" t="s">
        <v>17</v>
      </c>
      <c r="B17" s="69" t="s">
        <v>178</v>
      </c>
      <c r="C17" s="46" t="s">
        <v>21</v>
      </c>
      <c r="D17" s="79">
        <v>350</v>
      </c>
      <c r="E17" s="77">
        <v>350</v>
      </c>
      <c r="F17" s="58">
        <f>VLOOKUP(H17,'İskonto Planı'!D:E,2,0)</f>
        <v>0</v>
      </c>
      <c r="G17" s="43"/>
      <c r="H17" s="32" t="s">
        <v>2</v>
      </c>
    </row>
    <row r="18" spans="1:8" s="45" customFormat="1" ht="51" customHeight="1" x14ac:dyDescent="0.3">
      <c r="A18" s="44" t="s">
        <v>12</v>
      </c>
      <c r="B18" s="70" t="s">
        <v>180</v>
      </c>
      <c r="C18" s="46" t="s">
        <v>1285</v>
      </c>
      <c r="D18" s="79">
        <v>200</v>
      </c>
      <c r="E18" s="77">
        <v>200</v>
      </c>
      <c r="F18" s="58">
        <f>VLOOKUP(H18,'İskonto Planı'!D:E,2,0)</f>
        <v>0</v>
      </c>
      <c r="G18" s="43"/>
      <c r="H18" s="32" t="s">
        <v>2</v>
      </c>
    </row>
    <row r="19" spans="1:8" s="45" customFormat="1" ht="41.4" x14ac:dyDescent="0.3">
      <c r="A19" s="44" t="s">
        <v>13</v>
      </c>
      <c r="B19" s="70" t="s">
        <v>181</v>
      </c>
      <c r="C19" s="46" t="s">
        <v>1286</v>
      </c>
      <c r="D19" s="79">
        <v>600</v>
      </c>
      <c r="E19" s="77">
        <v>600</v>
      </c>
      <c r="F19" s="58">
        <f>VLOOKUP(H19,'İskonto Planı'!D:E,2,0)</f>
        <v>0</v>
      </c>
      <c r="G19" s="43"/>
      <c r="H19" s="32" t="s">
        <v>2</v>
      </c>
    </row>
    <row r="20" spans="1:8" s="45" customFormat="1" ht="31.5" customHeight="1" x14ac:dyDescent="0.3">
      <c r="A20" s="44" t="s">
        <v>14</v>
      </c>
      <c r="B20" s="69" t="s">
        <v>175</v>
      </c>
      <c r="C20" s="46" t="s">
        <v>1289</v>
      </c>
      <c r="D20" s="79">
        <v>1250</v>
      </c>
      <c r="E20" s="77">
        <v>1250</v>
      </c>
      <c r="F20" s="58">
        <f>VLOOKUP(H20,'İskonto Planı'!D:E,2,0)</f>
        <v>0</v>
      </c>
      <c r="G20" s="43"/>
      <c r="H20" s="32" t="s">
        <v>2</v>
      </c>
    </row>
    <row r="21" spans="1:8" s="45" customFormat="1" ht="31.5" customHeight="1" x14ac:dyDescent="0.3">
      <c r="A21" s="44" t="s">
        <v>15</v>
      </c>
      <c r="B21" s="69" t="s">
        <v>176</v>
      </c>
      <c r="C21" s="46" t="s">
        <v>1292</v>
      </c>
      <c r="D21" s="79">
        <v>1500</v>
      </c>
      <c r="E21" s="77">
        <v>1500</v>
      </c>
      <c r="F21" s="58">
        <f>VLOOKUP(H21,'İskonto Planı'!D:E,2,0)</f>
        <v>0</v>
      </c>
      <c r="G21" s="43"/>
      <c r="H21" s="32" t="s">
        <v>2</v>
      </c>
    </row>
    <row r="22" spans="1:8" s="45" customFormat="1" ht="31.5" customHeight="1" x14ac:dyDescent="0.3">
      <c r="A22" s="44" t="s">
        <v>16</v>
      </c>
      <c r="B22" s="69" t="s">
        <v>176</v>
      </c>
      <c r="C22" s="46" t="s">
        <v>1288</v>
      </c>
      <c r="D22" s="79">
        <v>500</v>
      </c>
      <c r="E22" s="77">
        <v>500</v>
      </c>
      <c r="F22" s="58">
        <f>VLOOKUP(H22,'İskonto Planı'!D:E,2,0)</f>
        <v>0</v>
      </c>
      <c r="G22" s="43"/>
      <c r="H22" s="32" t="s">
        <v>2</v>
      </c>
    </row>
    <row r="23" spans="1:8" s="45" customFormat="1" ht="31.5" customHeight="1" x14ac:dyDescent="0.3">
      <c r="A23" s="44" t="s">
        <v>20</v>
      </c>
      <c r="B23" s="69" t="s">
        <v>179</v>
      </c>
      <c r="C23" s="46" t="s">
        <v>1290</v>
      </c>
      <c r="D23" s="79">
        <v>1250</v>
      </c>
      <c r="E23" s="77">
        <v>1250</v>
      </c>
      <c r="F23" s="58">
        <f>VLOOKUP(H23,'İskonto Planı'!D:E,2,0)</f>
        <v>0</v>
      </c>
      <c r="G23" s="43"/>
      <c r="H23" s="32" t="s">
        <v>2</v>
      </c>
    </row>
    <row r="24" spans="1:8" s="45" customFormat="1" ht="31.5" customHeight="1" x14ac:dyDescent="0.3">
      <c r="A24" s="44" t="s">
        <v>22</v>
      </c>
      <c r="B24" s="69" t="s">
        <v>182</v>
      </c>
      <c r="C24" s="46" t="s">
        <v>1291</v>
      </c>
      <c r="D24" s="79">
        <v>1350</v>
      </c>
      <c r="E24" s="77">
        <v>1350</v>
      </c>
      <c r="F24" s="58">
        <f>VLOOKUP(H24,'İskonto Planı'!D:E,2,0)</f>
        <v>0</v>
      </c>
      <c r="G24" s="43"/>
      <c r="H24" s="32" t="s">
        <v>2</v>
      </c>
    </row>
    <row r="25" spans="1:8" s="45" customFormat="1" ht="31.5" customHeight="1" x14ac:dyDescent="0.3">
      <c r="A25" s="44" t="s">
        <v>23</v>
      </c>
      <c r="B25" s="69" t="s">
        <v>183</v>
      </c>
      <c r="C25" s="46" t="s">
        <v>1293</v>
      </c>
      <c r="D25" s="79">
        <v>1750</v>
      </c>
      <c r="E25" s="77">
        <v>1750</v>
      </c>
      <c r="F25" s="58">
        <f>VLOOKUP(H25,'İskonto Planı'!D:E,2,0)</f>
        <v>0</v>
      </c>
      <c r="G25" s="43"/>
      <c r="H25" s="32" t="s">
        <v>2</v>
      </c>
    </row>
    <row r="26" spans="1:8" s="45" customFormat="1" ht="31.5" customHeight="1" x14ac:dyDescent="0.3">
      <c r="A26" s="44" t="s">
        <v>24</v>
      </c>
      <c r="B26" s="69" t="s">
        <v>184</v>
      </c>
      <c r="C26" s="46" t="s">
        <v>1294</v>
      </c>
      <c r="D26" s="79">
        <v>2500</v>
      </c>
      <c r="E26" s="77">
        <v>2500</v>
      </c>
      <c r="F26" s="58">
        <f>VLOOKUP(H26,'İskonto Planı'!D:E,2,0)</f>
        <v>0</v>
      </c>
      <c r="G26" s="43"/>
      <c r="H26" s="32" t="s">
        <v>2</v>
      </c>
    </row>
    <row r="27" spans="1:8" s="45" customFormat="1" ht="31.5" customHeight="1" x14ac:dyDescent="0.3">
      <c r="A27" s="44" t="s">
        <v>25</v>
      </c>
      <c r="B27" s="69" t="s">
        <v>177</v>
      </c>
      <c r="C27" s="46" t="s">
        <v>1295</v>
      </c>
      <c r="D27" s="79">
        <v>3250</v>
      </c>
      <c r="E27" s="77">
        <v>3250</v>
      </c>
      <c r="F27" s="58">
        <f>VLOOKUP(H27,'İskonto Planı'!D:E,2,0)</f>
        <v>0</v>
      </c>
      <c r="G27" s="43"/>
      <c r="H27" s="32" t="s">
        <v>2</v>
      </c>
    </row>
    <row r="28" spans="1:8" s="45" customFormat="1" ht="41.4" x14ac:dyDescent="0.3">
      <c r="A28" s="44" t="s">
        <v>18</v>
      </c>
      <c r="B28" s="70" t="s">
        <v>180</v>
      </c>
      <c r="C28" s="46" t="s">
        <v>19</v>
      </c>
      <c r="D28" s="79">
        <v>450</v>
      </c>
      <c r="E28" s="77">
        <v>450</v>
      </c>
      <c r="F28" s="58">
        <f>VLOOKUP(H28,'İskonto Planı'!D:E,2,0)</f>
        <v>0</v>
      </c>
      <c r="G28" s="43"/>
      <c r="H28" s="32" t="s">
        <v>2</v>
      </c>
    </row>
    <row r="29" spans="1:8" s="45" customFormat="1" ht="31.5" customHeight="1" x14ac:dyDescent="0.3">
      <c r="A29" s="44" t="s">
        <v>26</v>
      </c>
      <c r="B29" s="69" t="s">
        <v>174</v>
      </c>
      <c r="C29" s="46" t="s">
        <v>1296</v>
      </c>
      <c r="D29" s="79">
        <v>500</v>
      </c>
      <c r="E29" s="77">
        <v>500</v>
      </c>
      <c r="F29" s="58">
        <f>VLOOKUP(H29,'İskonto Planı'!D:E,2,0)</f>
        <v>0</v>
      </c>
      <c r="G29" s="43"/>
      <c r="H29" s="32" t="s">
        <v>2</v>
      </c>
    </row>
    <row r="30" spans="1:8" s="45" customFormat="1" ht="15" customHeight="1" x14ac:dyDescent="0.3">
      <c r="A30" s="62"/>
      <c r="B30" s="62"/>
      <c r="C30" s="63"/>
      <c r="D30" s="64"/>
      <c r="E30" s="65"/>
      <c r="F30" s="66"/>
      <c r="G30" s="67"/>
      <c r="H30" s="68"/>
    </row>
  </sheetData>
  <mergeCells count="2">
    <mergeCell ref="A11:C11"/>
    <mergeCell ref="A1:C1"/>
  </mergeCells>
  <phoneticPr fontId="27" type="noConversion"/>
  <pageMargins left="0.70866141732283472" right="0.70866141732283472" top="0.74803149606299213" bottom="0.74803149606299213" header="0.31496062992125984" footer="0.31496062992125984"/>
  <pageSetup paperSize="9" scale="64" firstPageNumber="52" fitToHeight="0" orientation="portrait" r:id="rId1"/>
  <headerFooter>
    <oddHeader>&amp;L&amp;"Arial,Normal"&amp;10Prosense Fiyat Listeleri PFY2019-1</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16B1F-FF90-4D79-BDD7-C2FBDA6AFC05}">
  <sheetPr>
    <tabColor rgb="FF92D050"/>
    <pageSetUpPr fitToPage="1"/>
  </sheetPr>
  <dimension ref="A1:G158"/>
  <sheetViews>
    <sheetView showGridLines="0" view="pageBreakPreview" zoomScale="70" zoomScaleNormal="100" zoomScaleSheetLayoutView="70" zoomScalePageLayoutView="80" workbookViewId="0">
      <selection activeCell="B21" sqref="B21"/>
    </sheetView>
  </sheetViews>
  <sheetFormatPr defaultColWidth="8.6640625" defaultRowHeight="13.8" x14ac:dyDescent="0.3"/>
  <cols>
    <col min="1" max="1" width="18.44140625" style="14" bestFit="1" customWidth="1"/>
    <col min="2" max="2" width="51.5546875" style="14" customWidth="1"/>
    <col min="3" max="4" width="10.6640625" style="40" customWidth="1"/>
    <col min="5" max="5" width="11.33203125" style="29" customWidth="1"/>
    <col min="6" max="6" width="4.44140625" style="29" customWidth="1"/>
    <col min="7" max="7" width="9.6640625" style="13" customWidth="1"/>
    <col min="8" max="16384" width="8.6640625" style="14"/>
  </cols>
  <sheetData>
    <row r="1" spans="1:7" s="7" customFormat="1" ht="25.5" customHeight="1" x14ac:dyDescent="0.45">
      <c r="A1" s="94" t="s">
        <v>820</v>
      </c>
      <c r="B1" s="94"/>
      <c r="C1" s="94"/>
      <c r="D1" s="47"/>
      <c r="E1" s="48" t="str">
        <f>'İskonto Planı'!D13</f>
        <v>€</v>
      </c>
      <c r="F1" s="48"/>
      <c r="G1" s="48"/>
    </row>
    <row r="2" spans="1:7" s="10" customFormat="1" x14ac:dyDescent="0.25">
      <c r="A2" s="8"/>
      <c r="B2" s="9"/>
      <c r="C2" s="30"/>
      <c r="D2" s="31"/>
      <c r="E2" s="27"/>
      <c r="F2" s="27"/>
      <c r="G2" s="12"/>
    </row>
    <row r="3" spans="1:7" s="10" customFormat="1" x14ac:dyDescent="0.25">
      <c r="A3" s="8" t="s">
        <v>814</v>
      </c>
      <c r="B3" s="9"/>
      <c r="C3" s="30"/>
      <c r="D3" s="31"/>
      <c r="E3" s="27"/>
      <c r="F3" s="27"/>
      <c r="G3" s="12"/>
    </row>
    <row r="4" spans="1:7" s="10" customFormat="1" x14ac:dyDescent="0.25">
      <c r="A4" s="8" t="s">
        <v>815</v>
      </c>
      <c r="B4" s="9"/>
      <c r="C4" s="30"/>
      <c r="D4" s="31"/>
      <c r="E4" s="27"/>
      <c r="F4" s="27"/>
      <c r="G4" s="12"/>
    </row>
    <row r="5" spans="1:7" s="10" customFormat="1" x14ac:dyDescent="0.25">
      <c r="A5" s="8" t="s">
        <v>816</v>
      </c>
      <c r="B5" s="9"/>
      <c r="C5" s="30"/>
      <c r="D5" s="31"/>
      <c r="E5" s="27"/>
      <c r="F5" s="27"/>
      <c r="G5" s="12"/>
    </row>
    <row r="6" spans="1:7" s="10" customFormat="1" x14ac:dyDescent="0.25">
      <c r="A6" s="8" t="s">
        <v>817</v>
      </c>
      <c r="B6" s="9"/>
      <c r="C6" s="30"/>
      <c r="D6" s="31"/>
      <c r="E6" s="27"/>
      <c r="F6" s="27"/>
      <c r="G6" s="12"/>
    </row>
    <row r="7" spans="1:7" s="10" customFormat="1" x14ac:dyDescent="0.25">
      <c r="A7" s="8" t="s">
        <v>818</v>
      </c>
      <c r="B7" s="9"/>
      <c r="C7" s="30"/>
      <c r="D7" s="31"/>
      <c r="E7" s="27"/>
      <c r="F7" s="27"/>
      <c r="G7" s="12"/>
    </row>
    <row r="8" spans="1:7" s="10" customFormat="1" x14ac:dyDescent="0.25">
      <c r="A8" s="8" t="s">
        <v>172</v>
      </c>
      <c r="B8" s="9"/>
      <c r="C8" s="30"/>
      <c r="D8" s="31"/>
      <c r="E8" s="27"/>
      <c r="F8" s="27"/>
      <c r="G8" s="12"/>
    </row>
    <row r="9" spans="1:7" x14ac:dyDescent="0.3">
      <c r="A9" s="14" t="s">
        <v>819</v>
      </c>
    </row>
    <row r="11" spans="1:7" s="7" customFormat="1" ht="25.2" x14ac:dyDescent="0.45">
      <c r="A11" s="94" t="s">
        <v>829</v>
      </c>
      <c r="B11" s="94"/>
      <c r="C11" s="47"/>
      <c r="D11" s="47"/>
      <c r="E11" s="48" t="str">
        <f>'İskonto Planı'!D13</f>
        <v>€</v>
      </c>
      <c r="F11" s="48"/>
      <c r="G11" s="48"/>
    </row>
    <row r="12" spans="1:7" s="10" customFormat="1" ht="9.75" customHeight="1" x14ac:dyDescent="0.25">
      <c r="A12" s="8"/>
      <c r="B12" s="9"/>
      <c r="C12" s="30"/>
      <c r="D12" s="31"/>
      <c r="E12" s="27"/>
      <c r="F12" s="27"/>
      <c r="G12" s="12"/>
    </row>
    <row r="13" spans="1:7" s="11" customFormat="1" ht="27" customHeight="1" x14ac:dyDescent="0.25">
      <c r="A13" s="49" t="s">
        <v>830</v>
      </c>
      <c r="B13" s="50" t="s">
        <v>806</v>
      </c>
      <c r="C13" s="51" t="s">
        <v>831</v>
      </c>
      <c r="D13" s="51" t="s">
        <v>832</v>
      </c>
      <c r="E13" s="52" t="s">
        <v>833</v>
      </c>
      <c r="F13" s="53"/>
      <c r="G13" s="54" t="s">
        <v>834</v>
      </c>
    </row>
    <row r="14" spans="1:7" s="45" customFormat="1" ht="31.5" customHeight="1" x14ac:dyDescent="0.3">
      <c r="A14" s="44" t="s">
        <v>28</v>
      </c>
      <c r="B14" s="46" t="s">
        <v>846</v>
      </c>
      <c r="C14" s="79">
        <v>100</v>
      </c>
      <c r="D14" s="77">
        <v>100</v>
      </c>
      <c r="E14" s="58">
        <f>VLOOKUP(G14,'İskonto Planı'!D:E,2,0)</f>
        <v>0</v>
      </c>
      <c r="F14" s="43"/>
      <c r="G14" s="32" t="s">
        <v>2</v>
      </c>
    </row>
    <row r="15" spans="1:7" s="45" customFormat="1" ht="31.5" customHeight="1" x14ac:dyDescent="0.3">
      <c r="A15" s="44" t="s">
        <v>27</v>
      </c>
      <c r="B15" s="46" t="s">
        <v>835</v>
      </c>
      <c r="C15" s="79">
        <v>200</v>
      </c>
      <c r="D15" s="77">
        <v>200</v>
      </c>
      <c r="E15" s="58">
        <f>VLOOKUP(G15,'İskonto Planı'!D:E,2,0)</f>
        <v>0</v>
      </c>
      <c r="F15" s="43"/>
      <c r="G15" s="32" t="s">
        <v>2</v>
      </c>
    </row>
    <row r="16" spans="1:7" s="45" customFormat="1" ht="31.5" customHeight="1" x14ac:dyDescent="0.3">
      <c r="A16" s="44" t="s">
        <v>29</v>
      </c>
      <c r="B16" s="46" t="s">
        <v>850</v>
      </c>
      <c r="C16" s="79">
        <v>150</v>
      </c>
      <c r="D16" s="77">
        <v>150</v>
      </c>
      <c r="E16" s="58">
        <f>VLOOKUP(G16,'İskonto Planı'!D:E,2,0)</f>
        <v>0</v>
      </c>
      <c r="F16" s="43"/>
      <c r="G16" s="32" t="s">
        <v>2</v>
      </c>
    </row>
    <row r="17" spans="1:7" s="45" customFormat="1" ht="31.5" customHeight="1" x14ac:dyDescent="0.3">
      <c r="A17" s="44" t="s">
        <v>30</v>
      </c>
      <c r="B17" s="46" t="s">
        <v>901</v>
      </c>
      <c r="C17" s="79">
        <v>150</v>
      </c>
      <c r="D17" s="77">
        <v>150</v>
      </c>
      <c r="E17" s="58">
        <f>VLOOKUP(G17,'İskonto Planı'!D:E,2,0)</f>
        <v>0</v>
      </c>
      <c r="F17" s="43"/>
      <c r="G17" s="32" t="s">
        <v>2</v>
      </c>
    </row>
    <row r="18" spans="1:7" s="45" customFormat="1" ht="31.5" customHeight="1" x14ac:dyDescent="0.3">
      <c r="A18" s="44" t="s">
        <v>31</v>
      </c>
      <c r="B18" s="46" t="s">
        <v>836</v>
      </c>
      <c r="C18" s="79">
        <v>200</v>
      </c>
      <c r="D18" s="77">
        <v>200</v>
      </c>
      <c r="E18" s="58">
        <f>VLOOKUP(G18,'İskonto Planı'!D:E,2,0)</f>
        <v>0</v>
      </c>
      <c r="F18" s="43"/>
      <c r="G18" s="32" t="s">
        <v>2</v>
      </c>
    </row>
    <row r="19" spans="1:7" s="45" customFormat="1" ht="31.5" customHeight="1" x14ac:dyDescent="0.3">
      <c r="A19" s="44" t="s">
        <v>32</v>
      </c>
      <c r="B19" s="46" t="s">
        <v>837</v>
      </c>
      <c r="C19" s="79">
        <v>200</v>
      </c>
      <c r="D19" s="77">
        <v>200</v>
      </c>
      <c r="E19" s="58">
        <f>VLOOKUP(G19,'İskonto Planı'!D:E,2,0)</f>
        <v>0</v>
      </c>
      <c r="F19" s="43"/>
      <c r="G19" s="32" t="s">
        <v>2</v>
      </c>
    </row>
    <row r="20" spans="1:7" s="45" customFormat="1" ht="31.5" customHeight="1" x14ac:dyDescent="0.3">
      <c r="A20" s="44" t="s">
        <v>33</v>
      </c>
      <c r="B20" s="46" t="s">
        <v>847</v>
      </c>
      <c r="C20" s="79">
        <v>650</v>
      </c>
      <c r="D20" s="77">
        <v>650</v>
      </c>
      <c r="E20" s="58">
        <f>VLOOKUP(G20,'İskonto Planı'!D:E,2,0)</f>
        <v>0</v>
      </c>
      <c r="F20" s="43"/>
      <c r="G20" s="32" t="s">
        <v>2</v>
      </c>
    </row>
    <row r="21" spans="1:7" s="45" customFormat="1" ht="31.5" customHeight="1" x14ac:dyDescent="0.3">
      <c r="A21" s="44" t="s">
        <v>34</v>
      </c>
      <c r="B21" s="46" t="s">
        <v>848</v>
      </c>
      <c r="C21" s="79">
        <v>750</v>
      </c>
      <c r="D21" s="77">
        <v>750</v>
      </c>
      <c r="E21" s="58">
        <f>VLOOKUP(G21,'İskonto Planı'!D:E,2,0)</f>
        <v>0</v>
      </c>
      <c r="F21" s="43"/>
      <c r="G21" s="32" t="s">
        <v>2</v>
      </c>
    </row>
    <row r="22" spans="1:7" s="45" customFormat="1" ht="31.5" customHeight="1" x14ac:dyDescent="0.3">
      <c r="A22" s="44" t="s">
        <v>35</v>
      </c>
      <c r="B22" s="46" t="s">
        <v>849</v>
      </c>
      <c r="C22" s="79">
        <v>650</v>
      </c>
      <c r="D22" s="77">
        <v>650</v>
      </c>
      <c r="E22" s="58">
        <f>VLOOKUP(G22,'İskonto Planı'!D:E,2,0)</f>
        <v>0</v>
      </c>
      <c r="F22" s="43"/>
      <c r="G22" s="32" t="s">
        <v>2</v>
      </c>
    </row>
    <row r="23" spans="1:7" s="45" customFormat="1" ht="31.5" customHeight="1" x14ac:dyDescent="0.3">
      <c r="A23" s="44" t="s">
        <v>36</v>
      </c>
      <c r="B23" s="46" t="s">
        <v>838</v>
      </c>
      <c r="C23" s="79">
        <v>800</v>
      </c>
      <c r="D23" s="77">
        <v>800</v>
      </c>
      <c r="E23" s="58">
        <f>VLOOKUP(G23,'İskonto Planı'!D:E,2,0)</f>
        <v>0</v>
      </c>
      <c r="F23" s="43"/>
      <c r="G23" s="32" t="s">
        <v>2</v>
      </c>
    </row>
    <row r="24" spans="1:7" s="45" customFormat="1" ht="31.5" customHeight="1" x14ac:dyDescent="0.3">
      <c r="A24" s="44" t="s">
        <v>37</v>
      </c>
      <c r="B24" s="46" t="s">
        <v>839</v>
      </c>
      <c r="C24" s="79">
        <v>900</v>
      </c>
      <c r="D24" s="77">
        <v>900</v>
      </c>
      <c r="E24" s="58">
        <f>VLOOKUP(G24,'İskonto Planı'!D:E,2,0)</f>
        <v>0</v>
      </c>
      <c r="F24" s="43"/>
      <c r="G24" s="32" t="s">
        <v>2</v>
      </c>
    </row>
    <row r="25" spans="1:7" s="45" customFormat="1" ht="31.5" customHeight="1" x14ac:dyDescent="0.3">
      <c r="A25" s="44" t="s">
        <v>41</v>
      </c>
      <c r="B25" s="46" t="s">
        <v>840</v>
      </c>
      <c r="C25" s="79">
        <v>2500</v>
      </c>
      <c r="D25" s="77">
        <v>2500</v>
      </c>
      <c r="E25" s="58">
        <f>VLOOKUP(G25,'İskonto Planı'!D:E,2,0)</f>
        <v>0</v>
      </c>
      <c r="F25" s="43"/>
      <c r="G25" s="32" t="s">
        <v>2</v>
      </c>
    </row>
    <row r="26" spans="1:7" s="45" customFormat="1" ht="31.5" customHeight="1" x14ac:dyDescent="0.3">
      <c r="A26" s="44" t="s">
        <v>38</v>
      </c>
      <c r="B26" s="46" t="s">
        <v>841</v>
      </c>
      <c r="C26" s="79">
        <v>650</v>
      </c>
      <c r="D26" s="77">
        <v>650</v>
      </c>
      <c r="E26" s="58">
        <f>VLOOKUP(G26,'İskonto Planı'!D:E,2,0)</f>
        <v>0</v>
      </c>
      <c r="F26" s="43"/>
      <c r="G26" s="32" t="s">
        <v>2</v>
      </c>
    </row>
    <row r="27" spans="1:7" s="45" customFormat="1" ht="31.5" customHeight="1" x14ac:dyDescent="0.3">
      <c r="A27" s="44" t="s">
        <v>39</v>
      </c>
      <c r="B27" s="46" t="s">
        <v>842</v>
      </c>
      <c r="C27" s="79">
        <v>650</v>
      </c>
      <c r="D27" s="77">
        <v>650</v>
      </c>
      <c r="E27" s="58">
        <f>VLOOKUP(G27,'İskonto Planı'!D:E,2,0)</f>
        <v>0</v>
      </c>
      <c r="F27" s="43"/>
      <c r="G27" s="32" t="s">
        <v>2</v>
      </c>
    </row>
    <row r="28" spans="1:7" s="45" customFormat="1" ht="31.5" customHeight="1" x14ac:dyDescent="0.3">
      <c r="A28" s="44" t="s">
        <v>40</v>
      </c>
      <c r="B28" s="46" t="s">
        <v>843</v>
      </c>
      <c r="C28" s="79">
        <v>800</v>
      </c>
      <c r="D28" s="77">
        <v>800</v>
      </c>
      <c r="E28" s="58">
        <f>VLOOKUP(G28,'İskonto Planı'!D:E,2,0)</f>
        <v>0</v>
      </c>
      <c r="F28" s="43"/>
      <c r="G28" s="32" t="s">
        <v>2</v>
      </c>
    </row>
    <row r="29" spans="1:7" s="45" customFormat="1" ht="31.5" customHeight="1" x14ac:dyDescent="0.3">
      <c r="A29" s="44" t="s">
        <v>42</v>
      </c>
      <c r="B29" s="46" t="s">
        <v>902</v>
      </c>
      <c r="C29" s="79">
        <v>600</v>
      </c>
      <c r="D29" s="77">
        <v>600</v>
      </c>
      <c r="E29" s="58">
        <f>VLOOKUP(G29,'İskonto Planı'!D:E,2,0)</f>
        <v>0</v>
      </c>
      <c r="F29" s="43"/>
      <c r="G29" s="32" t="s">
        <v>2</v>
      </c>
    </row>
    <row r="30" spans="1:7" s="45" customFormat="1" ht="31.5" customHeight="1" x14ac:dyDescent="0.3">
      <c r="A30" s="44" t="s">
        <v>43</v>
      </c>
      <c r="B30" s="46" t="s">
        <v>903</v>
      </c>
      <c r="C30" s="79">
        <v>700</v>
      </c>
      <c r="D30" s="77">
        <v>700</v>
      </c>
      <c r="E30" s="58">
        <f>VLOOKUP(G30,'İskonto Planı'!D:E,2,0)</f>
        <v>0</v>
      </c>
      <c r="F30" s="43"/>
      <c r="G30" s="32" t="s">
        <v>2</v>
      </c>
    </row>
    <row r="31" spans="1:7" s="45" customFormat="1" ht="31.5" customHeight="1" x14ac:dyDescent="0.3">
      <c r="A31" s="44" t="s">
        <v>44</v>
      </c>
      <c r="B31" s="46" t="s">
        <v>844</v>
      </c>
      <c r="C31" s="79">
        <v>1800</v>
      </c>
      <c r="D31" s="77">
        <v>1800</v>
      </c>
      <c r="E31" s="58">
        <f>VLOOKUP(G31,'İskonto Planı'!D:E,2,0)</f>
        <v>0</v>
      </c>
      <c r="F31" s="43"/>
      <c r="G31" s="32" t="s">
        <v>2</v>
      </c>
    </row>
    <row r="32" spans="1:7" s="45" customFormat="1" ht="31.5" customHeight="1" x14ac:dyDescent="0.3">
      <c r="A32" s="44" t="s">
        <v>45</v>
      </c>
      <c r="B32" s="46" t="s">
        <v>845</v>
      </c>
      <c r="C32" s="79">
        <v>1650</v>
      </c>
      <c r="D32" s="77">
        <v>1650</v>
      </c>
      <c r="E32" s="58">
        <f>VLOOKUP(G32,'İskonto Planı'!D:E,2,0)</f>
        <v>0</v>
      </c>
      <c r="F32" s="43"/>
      <c r="G32" s="32" t="s">
        <v>2</v>
      </c>
    </row>
    <row r="33" spans="1:7" s="45" customFormat="1" ht="31.5" customHeight="1" x14ac:dyDescent="0.3">
      <c r="A33" s="44" t="s">
        <v>46</v>
      </c>
      <c r="B33" s="46" t="s">
        <v>904</v>
      </c>
      <c r="C33" s="79">
        <v>0</v>
      </c>
      <c r="D33" s="77">
        <v>0</v>
      </c>
      <c r="E33" s="58">
        <f>VLOOKUP(G33,'İskonto Planı'!D:E,2,0)</f>
        <v>0</v>
      </c>
      <c r="F33" s="43"/>
      <c r="G33" s="32" t="s">
        <v>2</v>
      </c>
    </row>
    <row r="34" spans="1:7" s="61" customFormat="1" ht="31.5" customHeight="1" x14ac:dyDescent="0.3">
      <c r="A34" s="57" t="s">
        <v>47</v>
      </c>
      <c r="B34" s="46" t="s">
        <v>851</v>
      </c>
      <c r="C34" s="79">
        <v>650</v>
      </c>
      <c r="D34" s="77">
        <v>650</v>
      </c>
      <c r="E34" s="59">
        <f>VLOOKUP(G34,'İskonto Planı'!D:E,2,0)</f>
        <v>0</v>
      </c>
      <c r="F34" s="60"/>
      <c r="G34" s="32" t="s">
        <v>2</v>
      </c>
    </row>
    <row r="35" spans="1:7" s="45" customFormat="1" ht="31.5" customHeight="1" x14ac:dyDescent="0.3">
      <c r="A35" s="57" t="s">
        <v>48</v>
      </c>
      <c r="B35" s="46" t="s">
        <v>852</v>
      </c>
      <c r="C35" s="79">
        <v>700</v>
      </c>
      <c r="D35" s="77">
        <v>700</v>
      </c>
      <c r="E35" s="58">
        <f>VLOOKUP(G35,'İskonto Planı'!D:E,2,0)</f>
        <v>0</v>
      </c>
      <c r="F35" s="43"/>
      <c r="G35" s="32" t="s">
        <v>2</v>
      </c>
    </row>
    <row r="36" spans="1:7" s="45" customFormat="1" ht="31.5" customHeight="1" x14ac:dyDescent="0.3">
      <c r="A36" s="57" t="s">
        <v>49</v>
      </c>
      <c r="B36" s="46" t="s">
        <v>853</v>
      </c>
      <c r="C36" s="79">
        <v>700</v>
      </c>
      <c r="D36" s="77">
        <v>700</v>
      </c>
      <c r="E36" s="58">
        <f>VLOOKUP(G36,'İskonto Planı'!D:E,2,0)</f>
        <v>0</v>
      </c>
      <c r="F36" s="43"/>
      <c r="G36" s="32" t="s">
        <v>2</v>
      </c>
    </row>
    <row r="37" spans="1:7" s="45" customFormat="1" ht="31.5" customHeight="1" x14ac:dyDescent="0.3">
      <c r="A37" s="57" t="s">
        <v>50</v>
      </c>
      <c r="B37" s="46" t="s">
        <v>854</v>
      </c>
      <c r="C37" s="79">
        <v>650</v>
      </c>
      <c r="D37" s="77">
        <v>650</v>
      </c>
      <c r="E37" s="58">
        <f>VLOOKUP(G37,'İskonto Planı'!D:E,2,0)</f>
        <v>0</v>
      </c>
      <c r="F37" s="43"/>
      <c r="G37" s="32" t="s">
        <v>2</v>
      </c>
    </row>
    <row r="38" spans="1:7" s="45" customFormat="1" ht="31.5" customHeight="1" x14ac:dyDescent="0.3">
      <c r="A38" s="57" t="s">
        <v>51</v>
      </c>
      <c r="B38" s="46" t="s">
        <v>855</v>
      </c>
      <c r="C38" s="79">
        <v>700</v>
      </c>
      <c r="D38" s="77">
        <v>700</v>
      </c>
      <c r="E38" s="58">
        <f>VLOOKUP(G38,'İskonto Planı'!D:E,2,0)</f>
        <v>0</v>
      </c>
      <c r="F38" s="43"/>
      <c r="G38" s="32" t="s">
        <v>2</v>
      </c>
    </row>
    <row r="39" spans="1:7" s="45" customFormat="1" ht="31.5" customHeight="1" x14ac:dyDescent="0.3">
      <c r="A39" s="57" t="s">
        <v>52</v>
      </c>
      <c r="B39" s="46" t="s">
        <v>856</v>
      </c>
      <c r="C39" s="79">
        <v>700</v>
      </c>
      <c r="D39" s="77">
        <v>700</v>
      </c>
      <c r="E39" s="58">
        <f>VLOOKUP(G39,'İskonto Planı'!D:E,2,0)</f>
        <v>0</v>
      </c>
      <c r="F39" s="43"/>
      <c r="G39" s="32" t="s">
        <v>2</v>
      </c>
    </row>
    <row r="40" spans="1:7" s="45" customFormat="1" ht="31.5" customHeight="1" x14ac:dyDescent="0.3">
      <c r="A40" s="57" t="s">
        <v>53</v>
      </c>
      <c r="B40" s="46" t="s">
        <v>857</v>
      </c>
      <c r="C40" s="79">
        <v>700</v>
      </c>
      <c r="D40" s="77">
        <v>700</v>
      </c>
      <c r="E40" s="58">
        <f>VLOOKUP(G40,'İskonto Planı'!D:E,2,0)</f>
        <v>0</v>
      </c>
      <c r="F40" s="43"/>
      <c r="G40" s="32" t="s">
        <v>2</v>
      </c>
    </row>
    <row r="41" spans="1:7" s="45" customFormat="1" ht="31.5" customHeight="1" x14ac:dyDescent="0.3">
      <c r="A41" s="57" t="s">
        <v>54</v>
      </c>
      <c r="B41" s="46" t="s">
        <v>858</v>
      </c>
      <c r="C41" s="79">
        <v>700</v>
      </c>
      <c r="D41" s="77">
        <v>700</v>
      </c>
      <c r="E41" s="58">
        <f>VLOOKUP(G41,'İskonto Planı'!D:E,2,0)</f>
        <v>0</v>
      </c>
      <c r="F41" s="43"/>
      <c r="G41" s="32" t="s">
        <v>2</v>
      </c>
    </row>
    <row r="42" spans="1:7" s="45" customFormat="1" ht="31.5" customHeight="1" x14ac:dyDescent="0.3">
      <c r="A42" s="57" t="s">
        <v>55</v>
      </c>
      <c r="B42" s="46" t="s">
        <v>859</v>
      </c>
      <c r="C42" s="79">
        <v>1000</v>
      </c>
      <c r="D42" s="77">
        <v>1000</v>
      </c>
      <c r="E42" s="58">
        <f>VLOOKUP(G42,'İskonto Planı'!D:E,2,0)</f>
        <v>0</v>
      </c>
      <c r="F42" s="43"/>
      <c r="G42" s="32" t="s">
        <v>2</v>
      </c>
    </row>
    <row r="43" spans="1:7" s="45" customFormat="1" ht="31.5" customHeight="1" x14ac:dyDescent="0.3">
      <c r="A43" s="57" t="s">
        <v>56</v>
      </c>
      <c r="B43" s="46" t="s">
        <v>860</v>
      </c>
      <c r="C43" s="79">
        <v>1100</v>
      </c>
      <c r="D43" s="77">
        <v>1100</v>
      </c>
      <c r="E43" s="58">
        <f>VLOOKUP(G43,'İskonto Planı'!D:E,2,0)</f>
        <v>0</v>
      </c>
      <c r="F43" s="43"/>
      <c r="G43" s="32" t="s">
        <v>2</v>
      </c>
    </row>
    <row r="44" spans="1:7" s="45" customFormat="1" ht="31.5" customHeight="1" x14ac:dyDescent="0.3">
      <c r="A44" s="57" t="s">
        <v>57</v>
      </c>
      <c r="B44" s="46" t="s">
        <v>861</v>
      </c>
      <c r="C44" s="79">
        <v>1000</v>
      </c>
      <c r="D44" s="77">
        <v>1000</v>
      </c>
      <c r="E44" s="58">
        <f>VLOOKUP(G44,'İskonto Planı'!D:E,2,0)</f>
        <v>0</v>
      </c>
      <c r="F44" s="43"/>
      <c r="G44" s="32" t="s">
        <v>2</v>
      </c>
    </row>
    <row r="45" spans="1:7" s="45" customFormat="1" ht="31.5" customHeight="1" x14ac:dyDescent="0.3">
      <c r="A45" s="57" t="s">
        <v>58</v>
      </c>
      <c r="B45" s="46" t="s">
        <v>862</v>
      </c>
      <c r="C45" s="79">
        <v>1100</v>
      </c>
      <c r="D45" s="77">
        <v>1100</v>
      </c>
      <c r="E45" s="58">
        <f>VLOOKUP(G45,'İskonto Planı'!D:E,2,0)</f>
        <v>0</v>
      </c>
      <c r="F45" s="43"/>
      <c r="G45" s="32" t="s">
        <v>2</v>
      </c>
    </row>
    <row r="46" spans="1:7" s="45" customFormat="1" ht="31.5" customHeight="1" x14ac:dyDescent="0.3">
      <c r="A46" s="57" t="s">
        <v>59</v>
      </c>
      <c r="B46" s="46" t="s">
        <v>863</v>
      </c>
      <c r="C46" s="79">
        <v>1100</v>
      </c>
      <c r="D46" s="77">
        <v>1100</v>
      </c>
      <c r="E46" s="58">
        <f>VLOOKUP(G46,'İskonto Planı'!D:E,2,0)</f>
        <v>0</v>
      </c>
      <c r="F46" s="43"/>
      <c r="G46" s="32" t="s">
        <v>2</v>
      </c>
    </row>
    <row r="47" spans="1:7" s="45" customFormat="1" ht="31.5" customHeight="1" x14ac:dyDescent="0.3">
      <c r="A47" s="57" t="s">
        <v>60</v>
      </c>
      <c r="B47" s="46" t="s">
        <v>864</v>
      </c>
      <c r="C47" s="79">
        <v>1100</v>
      </c>
      <c r="D47" s="77">
        <v>1100</v>
      </c>
      <c r="E47" s="58">
        <f>VLOOKUP(G47,'İskonto Planı'!D:E,2,0)</f>
        <v>0</v>
      </c>
      <c r="F47" s="43"/>
      <c r="G47" s="32" t="s">
        <v>2</v>
      </c>
    </row>
    <row r="48" spans="1:7" s="45" customFormat="1" ht="31.5" customHeight="1" x14ac:dyDescent="0.3">
      <c r="A48" s="57" t="s">
        <v>61</v>
      </c>
      <c r="B48" s="46" t="s">
        <v>865</v>
      </c>
      <c r="C48" s="79">
        <v>1000</v>
      </c>
      <c r="D48" s="77">
        <v>1000</v>
      </c>
      <c r="E48" s="59">
        <f>VLOOKUP(G48,'İskonto Planı'!D:E,2,0)</f>
        <v>0</v>
      </c>
      <c r="F48" s="60"/>
      <c r="G48" s="32" t="s">
        <v>2</v>
      </c>
    </row>
    <row r="49" spans="1:7" s="45" customFormat="1" ht="31.5" customHeight="1" x14ac:dyDescent="0.3">
      <c r="A49" s="57" t="s">
        <v>62</v>
      </c>
      <c r="B49" s="46" t="s">
        <v>866</v>
      </c>
      <c r="C49" s="79">
        <v>1000</v>
      </c>
      <c r="D49" s="77">
        <v>1000</v>
      </c>
      <c r="E49" s="58">
        <f>VLOOKUP(G49,'İskonto Planı'!D:E,2,0)</f>
        <v>0</v>
      </c>
      <c r="F49" s="43"/>
      <c r="G49" s="32" t="s">
        <v>2</v>
      </c>
    </row>
    <row r="50" spans="1:7" s="45" customFormat="1" ht="31.5" customHeight="1" x14ac:dyDescent="0.3">
      <c r="A50" s="57" t="s">
        <v>63</v>
      </c>
      <c r="B50" s="46" t="s">
        <v>867</v>
      </c>
      <c r="C50" s="79">
        <v>750</v>
      </c>
      <c r="D50" s="77">
        <v>750</v>
      </c>
      <c r="E50" s="58">
        <f>VLOOKUP(G50,'İskonto Planı'!D:E,2,0)</f>
        <v>0</v>
      </c>
      <c r="F50" s="43"/>
      <c r="G50" s="32" t="s">
        <v>2</v>
      </c>
    </row>
    <row r="51" spans="1:7" s="45" customFormat="1" ht="31.5" customHeight="1" x14ac:dyDescent="0.3">
      <c r="A51" s="57" t="s">
        <v>64</v>
      </c>
      <c r="B51" s="46" t="s">
        <v>868</v>
      </c>
      <c r="C51" s="79">
        <v>800</v>
      </c>
      <c r="D51" s="77">
        <v>800</v>
      </c>
      <c r="E51" s="58">
        <f>VLOOKUP(G51,'İskonto Planı'!D:E,2,0)</f>
        <v>0</v>
      </c>
      <c r="F51" s="43"/>
      <c r="G51" s="32" t="s">
        <v>2</v>
      </c>
    </row>
    <row r="52" spans="1:7" s="45" customFormat="1" ht="31.5" customHeight="1" x14ac:dyDescent="0.3">
      <c r="A52" s="57" t="s">
        <v>65</v>
      </c>
      <c r="B52" s="46" t="s">
        <v>869</v>
      </c>
      <c r="C52" s="79">
        <v>750</v>
      </c>
      <c r="D52" s="77">
        <v>750</v>
      </c>
      <c r="E52" s="58">
        <f>VLOOKUP(G52,'İskonto Planı'!D:E,2,0)</f>
        <v>0</v>
      </c>
      <c r="F52" s="43"/>
      <c r="G52" s="32" t="s">
        <v>2</v>
      </c>
    </row>
    <row r="53" spans="1:7" s="45" customFormat="1" ht="31.5" customHeight="1" x14ac:dyDescent="0.3">
      <c r="A53" s="57" t="s">
        <v>66</v>
      </c>
      <c r="B53" s="46" t="s">
        <v>870</v>
      </c>
      <c r="C53" s="79">
        <v>750</v>
      </c>
      <c r="D53" s="77">
        <v>750</v>
      </c>
      <c r="E53" s="58">
        <f>VLOOKUP(G53,'İskonto Planı'!D:E,2,0)</f>
        <v>0</v>
      </c>
      <c r="F53" s="43"/>
      <c r="G53" s="32" t="s">
        <v>2</v>
      </c>
    </row>
    <row r="54" spans="1:7" s="45" customFormat="1" ht="31.5" customHeight="1" x14ac:dyDescent="0.3">
      <c r="A54" s="57" t="s">
        <v>67</v>
      </c>
      <c r="B54" s="46" t="s">
        <v>871</v>
      </c>
      <c r="C54" s="79">
        <v>800</v>
      </c>
      <c r="D54" s="77">
        <v>800</v>
      </c>
      <c r="E54" s="58">
        <f>VLOOKUP(G54,'İskonto Planı'!D:E,2,0)</f>
        <v>0</v>
      </c>
      <c r="F54" s="43"/>
      <c r="G54" s="32" t="s">
        <v>2</v>
      </c>
    </row>
    <row r="55" spans="1:7" s="45" customFormat="1" ht="31.5" customHeight="1" x14ac:dyDescent="0.3">
      <c r="A55" s="57" t="s">
        <v>68</v>
      </c>
      <c r="B55" s="46" t="s">
        <v>872</v>
      </c>
      <c r="C55" s="79">
        <v>750</v>
      </c>
      <c r="D55" s="77">
        <v>750</v>
      </c>
      <c r="E55" s="58">
        <f>VLOOKUP(G55,'İskonto Planı'!D:E,2,0)</f>
        <v>0</v>
      </c>
      <c r="F55" s="43"/>
      <c r="G55" s="32" t="s">
        <v>2</v>
      </c>
    </row>
    <row r="56" spans="1:7" s="45" customFormat="1" ht="31.5" customHeight="1" x14ac:dyDescent="0.3">
      <c r="A56" s="57" t="s">
        <v>69</v>
      </c>
      <c r="B56" s="46" t="s">
        <v>873</v>
      </c>
      <c r="C56" s="79">
        <v>800</v>
      </c>
      <c r="D56" s="77">
        <v>800</v>
      </c>
      <c r="E56" s="58">
        <f>VLOOKUP(G56,'İskonto Planı'!D:E,2,0)</f>
        <v>0</v>
      </c>
      <c r="F56" s="43"/>
      <c r="G56" s="32" t="s">
        <v>2</v>
      </c>
    </row>
    <row r="57" spans="1:7" s="45" customFormat="1" ht="31.5" customHeight="1" x14ac:dyDescent="0.3">
      <c r="A57" s="57" t="s">
        <v>70</v>
      </c>
      <c r="B57" s="46" t="s">
        <v>874</v>
      </c>
      <c r="C57" s="79">
        <v>750</v>
      </c>
      <c r="D57" s="77">
        <v>750</v>
      </c>
      <c r="E57" s="58">
        <f>VLOOKUP(G57,'İskonto Planı'!D:E,2,0)</f>
        <v>0</v>
      </c>
      <c r="F57" s="43"/>
      <c r="G57" s="32" t="s">
        <v>2</v>
      </c>
    </row>
    <row r="58" spans="1:7" s="45" customFormat="1" ht="31.5" customHeight="1" x14ac:dyDescent="0.3">
      <c r="A58" s="57" t="s">
        <v>71</v>
      </c>
      <c r="B58" s="46" t="s">
        <v>875</v>
      </c>
      <c r="C58" s="79">
        <v>950</v>
      </c>
      <c r="D58" s="77">
        <v>950</v>
      </c>
      <c r="E58" s="58">
        <f>VLOOKUP(G58,'İskonto Planı'!D:E,2,0)</f>
        <v>0</v>
      </c>
      <c r="F58" s="43"/>
      <c r="G58" s="32" t="s">
        <v>2</v>
      </c>
    </row>
    <row r="59" spans="1:7" s="45" customFormat="1" ht="31.5" customHeight="1" x14ac:dyDescent="0.3">
      <c r="A59" s="57" t="s">
        <v>72</v>
      </c>
      <c r="B59" s="46" t="s">
        <v>876</v>
      </c>
      <c r="C59" s="79">
        <v>650</v>
      </c>
      <c r="D59" s="77">
        <v>650</v>
      </c>
      <c r="E59" s="58">
        <f>VLOOKUP(G59,'İskonto Planı'!D:E,2,0)</f>
        <v>0</v>
      </c>
      <c r="F59" s="43"/>
      <c r="G59" s="32" t="s">
        <v>2</v>
      </c>
    </row>
    <row r="60" spans="1:7" s="45" customFormat="1" ht="31.5" customHeight="1" x14ac:dyDescent="0.3">
      <c r="A60" s="57" t="s">
        <v>73</v>
      </c>
      <c r="B60" s="46" t="s">
        <v>877</v>
      </c>
      <c r="C60" s="79">
        <v>1000</v>
      </c>
      <c r="D60" s="77">
        <v>1000</v>
      </c>
      <c r="E60" s="58">
        <f>VLOOKUP(G60,'İskonto Planı'!D:E,2,0)</f>
        <v>0</v>
      </c>
      <c r="F60" s="43"/>
      <c r="G60" s="32" t="s">
        <v>2</v>
      </c>
    </row>
    <row r="61" spans="1:7" s="45" customFormat="1" ht="31.5" customHeight="1" x14ac:dyDescent="0.3">
      <c r="A61" s="57" t="s">
        <v>74</v>
      </c>
      <c r="B61" s="46" t="s">
        <v>878</v>
      </c>
      <c r="C61" s="79">
        <v>1100</v>
      </c>
      <c r="D61" s="77">
        <v>1100</v>
      </c>
      <c r="E61" s="58">
        <f>VLOOKUP(G61,'İskonto Planı'!D:E,2,0)</f>
        <v>0</v>
      </c>
      <c r="F61" s="43"/>
      <c r="G61" s="32" t="s">
        <v>2</v>
      </c>
    </row>
    <row r="62" spans="1:7" s="45" customFormat="1" ht="31.5" customHeight="1" x14ac:dyDescent="0.3">
      <c r="A62" s="57" t="s">
        <v>75</v>
      </c>
      <c r="B62" s="46" t="s">
        <v>879</v>
      </c>
      <c r="C62" s="79">
        <v>1000</v>
      </c>
      <c r="D62" s="77">
        <v>1000</v>
      </c>
      <c r="E62" s="59">
        <f>VLOOKUP(G62,'İskonto Planı'!D:E,2,0)</f>
        <v>0</v>
      </c>
      <c r="F62" s="60"/>
      <c r="G62" s="32" t="s">
        <v>2</v>
      </c>
    </row>
    <row r="63" spans="1:7" s="45" customFormat="1" ht="31.5" customHeight="1" x14ac:dyDescent="0.3">
      <c r="A63" s="57" t="s">
        <v>96</v>
      </c>
      <c r="B63" s="46" t="s">
        <v>880</v>
      </c>
      <c r="C63" s="79">
        <v>1350</v>
      </c>
      <c r="D63" s="77">
        <v>1350</v>
      </c>
      <c r="E63" s="59">
        <f>VLOOKUP(G63,'İskonto Planı'!D:E,2,0)</f>
        <v>0</v>
      </c>
      <c r="F63" s="60"/>
      <c r="G63" s="32" t="s">
        <v>2</v>
      </c>
    </row>
    <row r="64" spans="1:7" s="45" customFormat="1" ht="31.5" customHeight="1" x14ac:dyDescent="0.3">
      <c r="A64" s="57" t="s">
        <v>76</v>
      </c>
      <c r="B64" s="46" t="s">
        <v>881</v>
      </c>
      <c r="C64" s="79">
        <v>750</v>
      </c>
      <c r="D64" s="77">
        <v>750</v>
      </c>
      <c r="E64" s="58">
        <f>VLOOKUP(G64,'İskonto Planı'!D:E,2,0)</f>
        <v>0</v>
      </c>
      <c r="F64" s="43"/>
      <c r="G64" s="32" t="s">
        <v>2</v>
      </c>
    </row>
    <row r="65" spans="1:7" s="45" customFormat="1" ht="31.5" customHeight="1" x14ac:dyDescent="0.3">
      <c r="A65" s="57" t="s">
        <v>77</v>
      </c>
      <c r="B65" s="46" t="s">
        <v>882</v>
      </c>
      <c r="C65" s="79">
        <v>750</v>
      </c>
      <c r="D65" s="77">
        <v>750</v>
      </c>
      <c r="E65" s="58">
        <f>VLOOKUP(G65,'İskonto Planı'!D:E,2,0)</f>
        <v>0</v>
      </c>
      <c r="F65" s="43"/>
      <c r="G65" s="32" t="s">
        <v>2</v>
      </c>
    </row>
    <row r="66" spans="1:7" s="45" customFormat="1" ht="31.5" customHeight="1" x14ac:dyDescent="0.3">
      <c r="A66" s="57" t="s">
        <v>78</v>
      </c>
      <c r="B66" s="46" t="s">
        <v>883</v>
      </c>
      <c r="C66" s="79">
        <v>1000</v>
      </c>
      <c r="D66" s="77">
        <v>1000</v>
      </c>
      <c r="E66" s="58">
        <f>VLOOKUP(G66,'İskonto Planı'!D:E,2,0)</f>
        <v>0</v>
      </c>
      <c r="F66" s="43"/>
      <c r="G66" s="32" t="s">
        <v>2</v>
      </c>
    </row>
    <row r="67" spans="1:7" s="45" customFormat="1" ht="31.5" customHeight="1" x14ac:dyDescent="0.3">
      <c r="A67" s="57" t="s">
        <v>79</v>
      </c>
      <c r="B67" s="46" t="s">
        <v>884</v>
      </c>
      <c r="C67" s="79">
        <v>1000</v>
      </c>
      <c r="D67" s="77">
        <v>1000</v>
      </c>
      <c r="E67" s="58">
        <f>VLOOKUP(G67,'İskonto Planı'!D:E,2,0)</f>
        <v>0</v>
      </c>
      <c r="F67" s="43"/>
      <c r="G67" s="32" t="s">
        <v>2</v>
      </c>
    </row>
    <row r="68" spans="1:7" s="45" customFormat="1" ht="31.5" customHeight="1" x14ac:dyDescent="0.3">
      <c r="A68" s="57" t="s">
        <v>80</v>
      </c>
      <c r="B68" s="46" t="s">
        <v>885</v>
      </c>
      <c r="C68" s="79">
        <v>1000</v>
      </c>
      <c r="D68" s="77">
        <v>1000</v>
      </c>
      <c r="E68" s="58">
        <f>VLOOKUP(G68,'İskonto Planı'!D:E,2,0)</f>
        <v>0</v>
      </c>
      <c r="F68" s="43"/>
      <c r="G68" s="32" t="s">
        <v>2</v>
      </c>
    </row>
    <row r="69" spans="1:7" s="45" customFormat="1" ht="31.5" customHeight="1" x14ac:dyDescent="0.3">
      <c r="A69" s="57" t="s">
        <v>81</v>
      </c>
      <c r="B69" s="46" t="s">
        <v>886</v>
      </c>
      <c r="C69" s="79">
        <v>1100</v>
      </c>
      <c r="D69" s="77">
        <v>1100</v>
      </c>
      <c r="E69" s="58">
        <f>VLOOKUP(G69,'İskonto Planı'!D:E,2,0)</f>
        <v>0</v>
      </c>
      <c r="F69" s="43"/>
      <c r="G69" s="32" t="s">
        <v>2</v>
      </c>
    </row>
    <row r="70" spans="1:7" s="45" customFormat="1" ht="31.5" customHeight="1" x14ac:dyDescent="0.3">
      <c r="A70" s="57" t="s">
        <v>82</v>
      </c>
      <c r="B70" s="46" t="s">
        <v>887</v>
      </c>
      <c r="C70" s="79">
        <v>1200</v>
      </c>
      <c r="D70" s="77">
        <v>1200</v>
      </c>
      <c r="E70" s="58">
        <f>VLOOKUP(G70,'İskonto Planı'!D:E,2,0)</f>
        <v>0</v>
      </c>
      <c r="F70" s="43"/>
      <c r="G70" s="32" t="s">
        <v>2</v>
      </c>
    </row>
    <row r="71" spans="1:7" s="45" customFormat="1" ht="31.5" customHeight="1" x14ac:dyDescent="0.3">
      <c r="A71" s="57" t="s">
        <v>83</v>
      </c>
      <c r="B71" s="46" t="s">
        <v>888</v>
      </c>
      <c r="C71" s="79">
        <v>1200</v>
      </c>
      <c r="D71" s="77">
        <v>1200</v>
      </c>
      <c r="E71" s="58">
        <f>VLOOKUP(G71,'İskonto Planı'!D:E,2,0)</f>
        <v>0</v>
      </c>
      <c r="F71" s="43"/>
      <c r="G71" s="32" t="s">
        <v>2</v>
      </c>
    </row>
    <row r="72" spans="1:7" s="45" customFormat="1" ht="31.5" customHeight="1" x14ac:dyDescent="0.3">
      <c r="A72" s="57" t="s">
        <v>84</v>
      </c>
      <c r="B72" s="46" t="s">
        <v>889</v>
      </c>
      <c r="C72" s="79">
        <v>1200</v>
      </c>
      <c r="D72" s="77">
        <v>1200</v>
      </c>
      <c r="E72" s="58">
        <f>VLOOKUP(G72,'İskonto Planı'!D:E,2,0)</f>
        <v>0</v>
      </c>
      <c r="F72" s="43"/>
      <c r="G72" s="32" t="s">
        <v>2</v>
      </c>
    </row>
    <row r="73" spans="1:7" s="45" customFormat="1" ht="31.5" customHeight="1" x14ac:dyDescent="0.3">
      <c r="A73" s="57" t="s">
        <v>85</v>
      </c>
      <c r="B73" s="46" t="s">
        <v>890</v>
      </c>
      <c r="C73" s="79">
        <v>1200</v>
      </c>
      <c r="D73" s="77">
        <v>1200</v>
      </c>
      <c r="E73" s="58">
        <f>VLOOKUP(G73,'İskonto Planı'!D:E,2,0)</f>
        <v>0</v>
      </c>
      <c r="F73" s="43"/>
      <c r="G73" s="32" t="s">
        <v>2</v>
      </c>
    </row>
    <row r="74" spans="1:7" s="45" customFormat="1" ht="31.5" customHeight="1" x14ac:dyDescent="0.3">
      <c r="A74" s="57" t="s">
        <v>86</v>
      </c>
      <c r="B74" s="46" t="s">
        <v>891</v>
      </c>
      <c r="C74" s="79">
        <v>1200</v>
      </c>
      <c r="D74" s="77">
        <v>1200</v>
      </c>
      <c r="E74" s="58">
        <f>VLOOKUP(G74,'İskonto Planı'!D:E,2,0)</f>
        <v>0</v>
      </c>
      <c r="F74" s="43"/>
      <c r="G74" s="32" t="s">
        <v>2</v>
      </c>
    </row>
    <row r="75" spans="1:7" s="45" customFormat="1" ht="31.5" customHeight="1" x14ac:dyDescent="0.3">
      <c r="A75" s="57" t="s">
        <v>87</v>
      </c>
      <c r="B75" s="46" t="s">
        <v>892</v>
      </c>
      <c r="C75" s="79">
        <v>1200</v>
      </c>
      <c r="D75" s="77">
        <v>1200</v>
      </c>
      <c r="E75" s="58">
        <f>VLOOKUP(G75,'İskonto Planı'!D:E,2,0)</f>
        <v>0</v>
      </c>
      <c r="F75" s="43"/>
      <c r="G75" s="32" t="s">
        <v>2</v>
      </c>
    </row>
    <row r="76" spans="1:7" s="45" customFormat="1" ht="31.5" customHeight="1" x14ac:dyDescent="0.3">
      <c r="A76" s="57" t="s">
        <v>88</v>
      </c>
      <c r="B76" s="46" t="s">
        <v>893</v>
      </c>
      <c r="C76" s="79">
        <v>1400</v>
      </c>
      <c r="D76" s="77">
        <v>1400</v>
      </c>
      <c r="E76" s="58">
        <f>VLOOKUP(G76,'İskonto Planı'!D:E,2,0)</f>
        <v>0</v>
      </c>
      <c r="F76" s="43"/>
      <c r="G76" s="32" t="s">
        <v>2</v>
      </c>
    </row>
    <row r="77" spans="1:7" s="45" customFormat="1" ht="31.5" customHeight="1" x14ac:dyDescent="0.3">
      <c r="A77" s="57" t="s">
        <v>89</v>
      </c>
      <c r="B77" s="46" t="s">
        <v>894</v>
      </c>
      <c r="C77" s="79">
        <v>1000</v>
      </c>
      <c r="D77" s="77">
        <v>1000</v>
      </c>
      <c r="E77" s="59">
        <f>VLOOKUP(G77,'İskonto Planı'!D:E,2,0)</f>
        <v>0</v>
      </c>
      <c r="F77" s="60"/>
      <c r="G77" s="32" t="s">
        <v>2</v>
      </c>
    </row>
    <row r="78" spans="1:7" s="45" customFormat="1" ht="31.5" customHeight="1" x14ac:dyDescent="0.3">
      <c r="A78" s="57" t="s">
        <v>90</v>
      </c>
      <c r="B78" s="46" t="s">
        <v>895</v>
      </c>
      <c r="C78" s="79">
        <v>1000</v>
      </c>
      <c r="D78" s="77">
        <v>1000</v>
      </c>
      <c r="E78" s="58">
        <f>VLOOKUP(G78,'İskonto Planı'!D:E,2,0)</f>
        <v>0</v>
      </c>
      <c r="F78" s="43"/>
      <c r="G78" s="32" t="s">
        <v>2</v>
      </c>
    </row>
    <row r="79" spans="1:7" s="45" customFormat="1" ht="31.5" customHeight="1" x14ac:dyDescent="0.3">
      <c r="A79" s="57" t="s">
        <v>91</v>
      </c>
      <c r="B79" s="46" t="s">
        <v>896</v>
      </c>
      <c r="C79" s="79">
        <v>1000</v>
      </c>
      <c r="D79" s="77">
        <v>1000</v>
      </c>
      <c r="E79" s="58">
        <f>VLOOKUP(G79,'İskonto Planı'!D:E,2,0)</f>
        <v>0</v>
      </c>
      <c r="F79" s="43"/>
      <c r="G79" s="32" t="s">
        <v>2</v>
      </c>
    </row>
    <row r="80" spans="1:7" s="45" customFormat="1" ht="31.5" customHeight="1" x14ac:dyDescent="0.3">
      <c r="A80" s="57" t="s">
        <v>92</v>
      </c>
      <c r="B80" s="46" t="s">
        <v>897</v>
      </c>
      <c r="C80" s="79">
        <v>1400</v>
      </c>
      <c r="D80" s="77">
        <v>1400</v>
      </c>
      <c r="E80" s="58">
        <f>VLOOKUP(G80,'İskonto Planı'!D:E,2,0)</f>
        <v>0</v>
      </c>
      <c r="F80" s="43"/>
      <c r="G80" s="32" t="s">
        <v>2</v>
      </c>
    </row>
    <row r="81" spans="1:7" s="45" customFormat="1" ht="31.5" customHeight="1" x14ac:dyDescent="0.3">
      <c r="A81" s="57" t="s">
        <v>93</v>
      </c>
      <c r="B81" s="46" t="s">
        <v>898</v>
      </c>
      <c r="C81" s="79">
        <v>1200</v>
      </c>
      <c r="D81" s="77">
        <v>1200</v>
      </c>
      <c r="E81" s="58">
        <f>VLOOKUP(G81,'İskonto Planı'!D:E,2,0)</f>
        <v>0</v>
      </c>
      <c r="F81" s="43"/>
      <c r="G81" s="32" t="s">
        <v>2</v>
      </c>
    </row>
    <row r="82" spans="1:7" s="45" customFormat="1" ht="31.5" customHeight="1" x14ac:dyDescent="0.3">
      <c r="A82" s="57" t="s">
        <v>94</v>
      </c>
      <c r="B82" s="46" t="s">
        <v>899</v>
      </c>
      <c r="C82" s="79">
        <v>1400</v>
      </c>
      <c r="D82" s="77">
        <v>1400</v>
      </c>
      <c r="E82" s="58">
        <f>VLOOKUP(G82,'İskonto Planı'!D:E,2,0)</f>
        <v>0</v>
      </c>
      <c r="F82" s="43"/>
      <c r="G82" s="32" t="s">
        <v>2</v>
      </c>
    </row>
    <row r="83" spans="1:7" s="45" customFormat="1" ht="31.5" customHeight="1" x14ac:dyDescent="0.3">
      <c r="A83" s="57" t="s">
        <v>95</v>
      </c>
      <c r="B83" s="46" t="s">
        <v>900</v>
      </c>
      <c r="C83" s="79">
        <v>1000</v>
      </c>
      <c r="D83" s="77">
        <v>1000</v>
      </c>
      <c r="E83" s="58">
        <f>VLOOKUP(G83,'İskonto Planı'!D:E,2,0)</f>
        <v>0</v>
      </c>
      <c r="F83" s="43"/>
      <c r="G83" s="32" t="s">
        <v>2</v>
      </c>
    </row>
    <row r="84" spans="1:7" s="45" customFormat="1" ht="31.5" customHeight="1" x14ac:dyDescent="0.3">
      <c r="A84" s="44" t="s">
        <v>100</v>
      </c>
      <c r="B84" s="46" t="s">
        <v>905</v>
      </c>
      <c r="C84" s="79">
        <v>800</v>
      </c>
      <c r="D84" s="77">
        <v>800</v>
      </c>
      <c r="E84" s="58">
        <f>VLOOKUP(G84,'İskonto Planı'!D:E,2,0)</f>
        <v>0</v>
      </c>
      <c r="F84" s="43"/>
      <c r="G84" s="32" t="s">
        <v>2</v>
      </c>
    </row>
    <row r="85" spans="1:7" s="45" customFormat="1" ht="31.5" customHeight="1" x14ac:dyDescent="0.3">
      <c r="A85" s="44" t="s">
        <v>101</v>
      </c>
      <c r="B85" s="46" t="s">
        <v>906</v>
      </c>
      <c r="C85" s="79">
        <v>900</v>
      </c>
      <c r="D85" s="77">
        <v>900</v>
      </c>
      <c r="E85" s="58">
        <f>VLOOKUP(G85,'İskonto Planı'!D:E,2,0)</f>
        <v>0</v>
      </c>
      <c r="F85" s="43"/>
      <c r="G85" s="32" t="s">
        <v>2</v>
      </c>
    </row>
    <row r="86" spans="1:7" s="45" customFormat="1" ht="31.5" customHeight="1" x14ac:dyDescent="0.3">
      <c r="A86" s="44" t="s">
        <v>102</v>
      </c>
      <c r="B86" s="46" t="s">
        <v>907</v>
      </c>
      <c r="C86" s="79">
        <v>800</v>
      </c>
      <c r="D86" s="77">
        <v>800</v>
      </c>
      <c r="E86" s="58">
        <f>VLOOKUP(G86,'İskonto Planı'!D:E,2,0)</f>
        <v>0</v>
      </c>
      <c r="F86" s="43"/>
      <c r="G86" s="32" t="s">
        <v>2</v>
      </c>
    </row>
    <row r="87" spans="1:7" s="45" customFormat="1" ht="31.5" customHeight="1" x14ac:dyDescent="0.3">
      <c r="A87" s="44" t="s">
        <v>103</v>
      </c>
      <c r="B87" s="46" t="s">
        <v>909</v>
      </c>
      <c r="C87" s="79">
        <v>950</v>
      </c>
      <c r="D87" s="77">
        <v>950</v>
      </c>
      <c r="E87" s="58">
        <f>VLOOKUP(G87,'İskonto Planı'!D:E,2,0)</f>
        <v>0</v>
      </c>
      <c r="F87" s="43"/>
      <c r="G87" s="32" t="s">
        <v>2</v>
      </c>
    </row>
    <row r="88" spans="1:7" s="45" customFormat="1" ht="31.5" customHeight="1" x14ac:dyDescent="0.3">
      <c r="A88" s="44" t="s">
        <v>104</v>
      </c>
      <c r="B88" s="46" t="s">
        <v>910</v>
      </c>
      <c r="C88" s="79">
        <v>1050</v>
      </c>
      <c r="D88" s="77">
        <v>1050</v>
      </c>
      <c r="E88" s="58">
        <f>VLOOKUP(G88,'İskonto Planı'!D:E,2,0)</f>
        <v>0</v>
      </c>
      <c r="F88" s="43"/>
      <c r="G88" s="32" t="s">
        <v>2</v>
      </c>
    </row>
    <row r="89" spans="1:7" s="45" customFormat="1" ht="31.5" customHeight="1" x14ac:dyDescent="0.3">
      <c r="A89" s="44" t="s">
        <v>105</v>
      </c>
      <c r="B89" s="46" t="s">
        <v>911</v>
      </c>
      <c r="C89" s="79">
        <v>2650</v>
      </c>
      <c r="D89" s="77">
        <v>2650</v>
      </c>
      <c r="E89" s="58">
        <f>VLOOKUP(G89,'İskonto Planı'!D:E,2,0)</f>
        <v>0</v>
      </c>
      <c r="F89" s="43"/>
      <c r="G89" s="32" t="s">
        <v>2</v>
      </c>
    </row>
    <row r="90" spans="1:7" s="45" customFormat="1" ht="31.5" customHeight="1" x14ac:dyDescent="0.3">
      <c r="A90" s="44" t="s">
        <v>106</v>
      </c>
      <c r="B90" s="46" t="s">
        <v>912</v>
      </c>
      <c r="C90" s="79">
        <v>800</v>
      </c>
      <c r="D90" s="77">
        <v>800</v>
      </c>
      <c r="E90" s="58">
        <f>VLOOKUP(G90,'İskonto Planı'!D:E,2,0)</f>
        <v>0</v>
      </c>
      <c r="F90" s="43"/>
      <c r="G90" s="32" t="s">
        <v>2</v>
      </c>
    </row>
    <row r="91" spans="1:7" s="45" customFormat="1" ht="31.5" customHeight="1" x14ac:dyDescent="0.3">
      <c r="A91" s="44" t="s">
        <v>107</v>
      </c>
      <c r="B91" s="46" t="s">
        <v>913</v>
      </c>
      <c r="C91" s="79">
        <v>800</v>
      </c>
      <c r="D91" s="77">
        <v>800</v>
      </c>
      <c r="E91" s="58">
        <f>VLOOKUP(G91,'İskonto Planı'!D:E,2,0)</f>
        <v>0</v>
      </c>
      <c r="F91" s="43"/>
      <c r="G91" s="32" t="s">
        <v>2</v>
      </c>
    </row>
    <row r="92" spans="1:7" s="45" customFormat="1" ht="31.5" customHeight="1" x14ac:dyDescent="0.3">
      <c r="A92" s="44" t="s">
        <v>108</v>
      </c>
      <c r="B92" s="46" t="s">
        <v>914</v>
      </c>
      <c r="C92" s="79">
        <v>950</v>
      </c>
      <c r="D92" s="77">
        <v>950</v>
      </c>
      <c r="E92" s="58">
        <f>VLOOKUP(G92,'İskonto Planı'!D:E,2,0)</f>
        <v>0</v>
      </c>
      <c r="F92" s="43"/>
      <c r="G92" s="32" t="s">
        <v>2</v>
      </c>
    </row>
    <row r="93" spans="1:7" s="45" customFormat="1" ht="31.5" customHeight="1" x14ac:dyDescent="0.3">
      <c r="A93" s="44" t="s">
        <v>109</v>
      </c>
      <c r="B93" s="46" t="s">
        <v>915</v>
      </c>
      <c r="C93" s="79">
        <v>750</v>
      </c>
      <c r="D93" s="77">
        <v>750</v>
      </c>
      <c r="E93" s="58">
        <f>VLOOKUP(G93,'İskonto Planı'!D:E,2,0)</f>
        <v>0</v>
      </c>
      <c r="F93" s="43"/>
      <c r="G93" s="32" t="s">
        <v>2</v>
      </c>
    </row>
    <row r="94" spans="1:7" s="45" customFormat="1" ht="31.5" customHeight="1" x14ac:dyDescent="0.3">
      <c r="A94" s="44" t="s">
        <v>110</v>
      </c>
      <c r="B94" s="46" t="s">
        <v>916</v>
      </c>
      <c r="C94" s="79">
        <v>850</v>
      </c>
      <c r="D94" s="77">
        <v>850</v>
      </c>
      <c r="E94" s="58">
        <f>VLOOKUP(G94,'İskonto Planı'!D:E,2,0)</f>
        <v>0</v>
      </c>
      <c r="F94" s="43"/>
      <c r="G94" s="32" t="s">
        <v>2</v>
      </c>
    </row>
    <row r="95" spans="1:7" s="45" customFormat="1" ht="31.5" customHeight="1" x14ac:dyDescent="0.3">
      <c r="A95" s="44" t="s">
        <v>111</v>
      </c>
      <c r="B95" s="46" t="s">
        <v>917</v>
      </c>
      <c r="C95" s="79">
        <v>1950</v>
      </c>
      <c r="D95" s="77">
        <v>1950</v>
      </c>
      <c r="E95" s="58">
        <f>VLOOKUP(G95,'İskonto Planı'!D:E,2,0)</f>
        <v>0</v>
      </c>
      <c r="F95" s="43"/>
      <c r="G95" s="32" t="s">
        <v>2</v>
      </c>
    </row>
    <row r="96" spans="1:7" s="45" customFormat="1" ht="31.5" customHeight="1" x14ac:dyDescent="0.3">
      <c r="A96" s="44" t="s">
        <v>112</v>
      </c>
      <c r="B96" s="46" t="s">
        <v>918</v>
      </c>
      <c r="C96" s="79">
        <v>1800</v>
      </c>
      <c r="D96" s="77">
        <v>1800</v>
      </c>
      <c r="E96" s="58">
        <f>VLOOKUP(G96,'İskonto Planı'!D:E,2,0)</f>
        <v>0</v>
      </c>
      <c r="F96" s="43"/>
      <c r="G96" s="32" t="s">
        <v>2</v>
      </c>
    </row>
    <row r="97" spans="1:7" s="45" customFormat="1" ht="31.5" customHeight="1" x14ac:dyDescent="0.3">
      <c r="A97" s="44" t="s">
        <v>113</v>
      </c>
      <c r="B97" s="46" t="s">
        <v>908</v>
      </c>
      <c r="C97" s="79">
        <v>150</v>
      </c>
      <c r="D97" s="77">
        <v>150</v>
      </c>
      <c r="E97" s="58">
        <f>VLOOKUP(G97,'İskonto Planı'!D:E,2,0)</f>
        <v>0</v>
      </c>
      <c r="F97" s="43"/>
      <c r="G97" s="32" t="s">
        <v>2</v>
      </c>
    </row>
    <row r="98" spans="1:7" s="61" customFormat="1" ht="31.5" customHeight="1" x14ac:dyDescent="0.3">
      <c r="A98" s="57" t="s">
        <v>114</v>
      </c>
      <c r="B98" s="46" t="s">
        <v>919</v>
      </c>
      <c r="C98" s="79">
        <v>950</v>
      </c>
      <c r="D98" s="77">
        <v>950</v>
      </c>
      <c r="E98" s="59">
        <f>VLOOKUP(G98,'İskonto Planı'!D:E,2,0)</f>
        <v>0</v>
      </c>
      <c r="F98" s="60"/>
      <c r="G98" s="32" t="s">
        <v>2</v>
      </c>
    </row>
    <row r="99" spans="1:7" s="45" customFormat="1" ht="31.5" customHeight="1" x14ac:dyDescent="0.3">
      <c r="A99" s="57" t="s">
        <v>115</v>
      </c>
      <c r="B99" s="46" t="s">
        <v>920</v>
      </c>
      <c r="C99" s="79">
        <v>1000</v>
      </c>
      <c r="D99" s="77">
        <v>1000</v>
      </c>
      <c r="E99" s="58">
        <f>VLOOKUP(G99,'İskonto Planı'!D:E,2,0)</f>
        <v>0</v>
      </c>
      <c r="F99" s="43"/>
      <c r="G99" s="32" t="s">
        <v>2</v>
      </c>
    </row>
    <row r="100" spans="1:7" s="45" customFormat="1" ht="31.5" customHeight="1" x14ac:dyDescent="0.3">
      <c r="A100" s="57" t="s">
        <v>116</v>
      </c>
      <c r="B100" s="46" t="s">
        <v>921</v>
      </c>
      <c r="C100" s="79">
        <v>1000</v>
      </c>
      <c r="D100" s="77">
        <v>1000</v>
      </c>
      <c r="E100" s="58">
        <f>VLOOKUP(G100,'İskonto Planı'!D:E,2,0)</f>
        <v>0</v>
      </c>
      <c r="F100" s="43"/>
      <c r="G100" s="32" t="s">
        <v>2</v>
      </c>
    </row>
    <row r="101" spans="1:7" s="45" customFormat="1" ht="31.5" customHeight="1" x14ac:dyDescent="0.3">
      <c r="A101" s="57" t="s">
        <v>117</v>
      </c>
      <c r="B101" s="46" t="s">
        <v>922</v>
      </c>
      <c r="C101" s="79">
        <v>950</v>
      </c>
      <c r="D101" s="77">
        <v>950</v>
      </c>
      <c r="E101" s="58">
        <f>VLOOKUP(G101,'İskonto Planı'!D:E,2,0)</f>
        <v>0</v>
      </c>
      <c r="F101" s="43"/>
      <c r="G101" s="32" t="s">
        <v>2</v>
      </c>
    </row>
    <row r="102" spans="1:7" s="45" customFormat="1" ht="31.5" customHeight="1" x14ac:dyDescent="0.3">
      <c r="A102" s="57" t="s">
        <v>118</v>
      </c>
      <c r="B102" s="46" t="s">
        <v>923</v>
      </c>
      <c r="C102" s="79">
        <v>1000</v>
      </c>
      <c r="D102" s="77">
        <v>1000</v>
      </c>
      <c r="E102" s="58">
        <f>VLOOKUP(G102,'İskonto Planı'!D:E,2,0)</f>
        <v>0</v>
      </c>
      <c r="F102" s="43"/>
      <c r="G102" s="32" t="s">
        <v>2</v>
      </c>
    </row>
    <row r="103" spans="1:7" s="45" customFormat="1" ht="31.5" customHeight="1" x14ac:dyDescent="0.3">
      <c r="A103" s="57" t="s">
        <v>119</v>
      </c>
      <c r="B103" s="46" t="s">
        <v>924</v>
      </c>
      <c r="C103" s="79">
        <v>1000</v>
      </c>
      <c r="D103" s="77">
        <v>1000</v>
      </c>
      <c r="E103" s="58">
        <f>VLOOKUP(G103,'İskonto Planı'!D:E,2,0)</f>
        <v>0</v>
      </c>
      <c r="F103" s="43"/>
      <c r="G103" s="32" t="s">
        <v>2</v>
      </c>
    </row>
    <row r="104" spans="1:7" s="45" customFormat="1" ht="31.5" customHeight="1" x14ac:dyDescent="0.3">
      <c r="A104" s="57" t="s">
        <v>120</v>
      </c>
      <c r="B104" s="46" t="s">
        <v>925</v>
      </c>
      <c r="C104" s="79">
        <v>1000</v>
      </c>
      <c r="D104" s="77">
        <v>1000</v>
      </c>
      <c r="E104" s="58">
        <f>VLOOKUP(G104,'İskonto Planı'!D:E,2,0)</f>
        <v>0</v>
      </c>
      <c r="F104" s="43"/>
      <c r="G104" s="32" t="s">
        <v>2</v>
      </c>
    </row>
    <row r="105" spans="1:7" s="45" customFormat="1" ht="31.5" customHeight="1" x14ac:dyDescent="0.3">
      <c r="A105" s="57" t="s">
        <v>121</v>
      </c>
      <c r="B105" s="46" t="s">
        <v>926</v>
      </c>
      <c r="C105" s="79">
        <v>1000</v>
      </c>
      <c r="D105" s="77">
        <v>1000</v>
      </c>
      <c r="E105" s="58">
        <f>VLOOKUP(G105,'İskonto Planı'!D:E,2,0)</f>
        <v>0</v>
      </c>
      <c r="F105" s="43"/>
      <c r="G105" s="32" t="s">
        <v>2</v>
      </c>
    </row>
    <row r="106" spans="1:7" s="45" customFormat="1" ht="31.5" customHeight="1" x14ac:dyDescent="0.3">
      <c r="A106" s="57" t="s">
        <v>122</v>
      </c>
      <c r="B106" s="46" t="s">
        <v>927</v>
      </c>
      <c r="C106" s="79">
        <v>1300</v>
      </c>
      <c r="D106" s="77">
        <v>1300</v>
      </c>
      <c r="E106" s="58">
        <f>VLOOKUP(G106,'İskonto Planı'!D:E,2,0)</f>
        <v>0</v>
      </c>
      <c r="F106" s="43"/>
      <c r="G106" s="32" t="s">
        <v>2</v>
      </c>
    </row>
    <row r="107" spans="1:7" s="45" customFormat="1" ht="31.5" customHeight="1" x14ac:dyDescent="0.3">
      <c r="A107" s="57" t="s">
        <v>123</v>
      </c>
      <c r="B107" s="46" t="s">
        <v>928</v>
      </c>
      <c r="C107" s="79">
        <v>1400</v>
      </c>
      <c r="D107" s="77">
        <v>1400</v>
      </c>
      <c r="E107" s="58">
        <f>VLOOKUP(G107,'İskonto Planı'!D:E,2,0)</f>
        <v>0</v>
      </c>
      <c r="F107" s="43"/>
      <c r="G107" s="32" t="s">
        <v>2</v>
      </c>
    </row>
    <row r="108" spans="1:7" s="45" customFormat="1" ht="31.5" customHeight="1" x14ac:dyDescent="0.3">
      <c r="A108" s="57" t="s">
        <v>124</v>
      </c>
      <c r="B108" s="46" t="s">
        <v>929</v>
      </c>
      <c r="C108" s="79">
        <v>1300</v>
      </c>
      <c r="D108" s="77">
        <v>1300</v>
      </c>
      <c r="E108" s="58">
        <f>VLOOKUP(G108,'İskonto Planı'!D:E,2,0)</f>
        <v>0</v>
      </c>
      <c r="F108" s="43"/>
      <c r="G108" s="32" t="s">
        <v>2</v>
      </c>
    </row>
    <row r="109" spans="1:7" s="45" customFormat="1" ht="31.5" customHeight="1" x14ac:dyDescent="0.3">
      <c r="A109" s="57" t="s">
        <v>125</v>
      </c>
      <c r="B109" s="46" t="s">
        <v>930</v>
      </c>
      <c r="C109" s="79">
        <v>1400</v>
      </c>
      <c r="D109" s="77">
        <v>1400</v>
      </c>
      <c r="E109" s="58">
        <f>VLOOKUP(G109,'İskonto Planı'!D:E,2,0)</f>
        <v>0</v>
      </c>
      <c r="F109" s="43"/>
      <c r="G109" s="32" t="s">
        <v>2</v>
      </c>
    </row>
    <row r="110" spans="1:7" s="45" customFormat="1" ht="31.5" customHeight="1" x14ac:dyDescent="0.3">
      <c r="A110" s="57" t="s">
        <v>126</v>
      </c>
      <c r="B110" s="46" t="s">
        <v>931</v>
      </c>
      <c r="C110" s="79">
        <v>1400</v>
      </c>
      <c r="D110" s="77">
        <v>1400</v>
      </c>
      <c r="E110" s="58">
        <f>VLOOKUP(G110,'İskonto Planı'!D:E,2,0)</f>
        <v>0</v>
      </c>
      <c r="F110" s="43"/>
      <c r="G110" s="32" t="s">
        <v>2</v>
      </c>
    </row>
    <row r="111" spans="1:7" s="45" customFormat="1" ht="31.5" customHeight="1" x14ac:dyDescent="0.3">
      <c r="A111" s="57" t="s">
        <v>127</v>
      </c>
      <c r="B111" s="46" t="s">
        <v>932</v>
      </c>
      <c r="C111" s="79">
        <v>1400</v>
      </c>
      <c r="D111" s="77">
        <v>1400</v>
      </c>
      <c r="E111" s="58">
        <f>VLOOKUP(G111,'İskonto Planı'!D:E,2,0)</f>
        <v>0</v>
      </c>
      <c r="F111" s="43"/>
      <c r="G111" s="32" t="s">
        <v>2</v>
      </c>
    </row>
    <row r="112" spans="1:7" s="45" customFormat="1" ht="31.5" customHeight="1" x14ac:dyDescent="0.3">
      <c r="A112" s="57" t="s">
        <v>128</v>
      </c>
      <c r="B112" s="46" t="s">
        <v>933</v>
      </c>
      <c r="C112" s="79">
        <v>1300</v>
      </c>
      <c r="D112" s="77">
        <v>1300</v>
      </c>
      <c r="E112" s="59">
        <f>VLOOKUP(G112,'İskonto Planı'!D:E,2,0)</f>
        <v>0</v>
      </c>
      <c r="F112" s="60"/>
      <c r="G112" s="32" t="s">
        <v>2</v>
      </c>
    </row>
    <row r="113" spans="1:7" s="45" customFormat="1" ht="31.5" customHeight="1" x14ac:dyDescent="0.3">
      <c r="A113" s="57" t="s">
        <v>129</v>
      </c>
      <c r="B113" s="46" t="s">
        <v>934</v>
      </c>
      <c r="C113" s="79">
        <v>1300</v>
      </c>
      <c r="D113" s="77">
        <v>1300</v>
      </c>
      <c r="E113" s="58">
        <f>VLOOKUP(G113,'İskonto Planı'!D:E,2,0)</f>
        <v>0</v>
      </c>
      <c r="F113" s="43"/>
      <c r="G113" s="32" t="s">
        <v>2</v>
      </c>
    </row>
    <row r="114" spans="1:7" s="45" customFormat="1" ht="31.5" customHeight="1" x14ac:dyDescent="0.3">
      <c r="A114" s="57" t="s">
        <v>130</v>
      </c>
      <c r="B114" s="46" t="s">
        <v>935</v>
      </c>
      <c r="C114" s="79">
        <v>1050</v>
      </c>
      <c r="D114" s="77">
        <v>1050</v>
      </c>
      <c r="E114" s="58">
        <f>VLOOKUP(G114,'İskonto Planı'!D:E,2,0)</f>
        <v>0</v>
      </c>
      <c r="F114" s="43"/>
      <c r="G114" s="32" t="s">
        <v>2</v>
      </c>
    </row>
    <row r="115" spans="1:7" s="45" customFormat="1" ht="31.5" customHeight="1" x14ac:dyDescent="0.3">
      <c r="A115" s="57" t="s">
        <v>131</v>
      </c>
      <c r="B115" s="46" t="s">
        <v>936</v>
      </c>
      <c r="C115" s="79">
        <v>1100</v>
      </c>
      <c r="D115" s="77">
        <v>1100</v>
      </c>
      <c r="E115" s="58">
        <f>VLOOKUP(G115,'İskonto Planı'!D:E,2,0)</f>
        <v>0</v>
      </c>
      <c r="F115" s="43"/>
      <c r="G115" s="32" t="s">
        <v>2</v>
      </c>
    </row>
    <row r="116" spans="1:7" s="45" customFormat="1" ht="31.5" customHeight="1" x14ac:dyDescent="0.3">
      <c r="A116" s="57" t="s">
        <v>132</v>
      </c>
      <c r="B116" s="46" t="s">
        <v>937</v>
      </c>
      <c r="C116" s="79">
        <v>1050</v>
      </c>
      <c r="D116" s="77">
        <v>1050</v>
      </c>
      <c r="E116" s="58">
        <f>VLOOKUP(G116,'İskonto Planı'!D:E,2,0)</f>
        <v>0</v>
      </c>
      <c r="F116" s="43"/>
      <c r="G116" s="32" t="s">
        <v>2</v>
      </c>
    </row>
    <row r="117" spans="1:7" s="45" customFormat="1" ht="31.5" customHeight="1" x14ac:dyDescent="0.3">
      <c r="A117" s="57" t="s">
        <v>133</v>
      </c>
      <c r="B117" s="46" t="s">
        <v>938</v>
      </c>
      <c r="C117" s="79">
        <v>1050</v>
      </c>
      <c r="D117" s="77">
        <v>1050</v>
      </c>
      <c r="E117" s="58">
        <f>VLOOKUP(G117,'İskonto Planı'!D:E,2,0)</f>
        <v>0</v>
      </c>
      <c r="F117" s="43"/>
      <c r="G117" s="32" t="s">
        <v>2</v>
      </c>
    </row>
    <row r="118" spans="1:7" s="45" customFormat="1" ht="31.5" customHeight="1" x14ac:dyDescent="0.3">
      <c r="A118" s="57" t="s">
        <v>134</v>
      </c>
      <c r="B118" s="46" t="s">
        <v>939</v>
      </c>
      <c r="C118" s="79">
        <v>1100</v>
      </c>
      <c r="D118" s="77">
        <v>1100</v>
      </c>
      <c r="E118" s="58">
        <f>VLOOKUP(G118,'İskonto Planı'!D:E,2,0)</f>
        <v>0</v>
      </c>
      <c r="F118" s="43"/>
      <c r="G118" s="32" t="s">
        <v>2</v>
      </c>
    </row>
    <row r="119" spans="1:7" s="45" customFormat="1" ht="31.5" customHeight="1" x14ac:dyDescent="0.3">
      <c r="A119" s="57" t="s">
        <v>135</v>
      </c>
      <c r="B119" s="46" t="s">
        <v>940</v>
      </c>
      <c r="C119" s="79">
        <v>1050</v>
      </c>
      <c r="D119" s="77">
        <v>1050</v>
      </c>
      <c r="E119" s="58">
        <f>VLOOKUP(G119,'İskonto Planı'!D:E,2,0)</f>
        <v>0</v>
      </c>
      <c r="F119" s="43"/>
      <c r="G119" s="32" t="s">
        <v>2</v>
      </c>
    </row>
    <row r="120" spans="1:7" s="45" customFormat="1" ht="31.5" customHeight="1" x14ac:dyDescent="0.3">
      <c r="A120" s="57" t="s">
        <v>136</v>
      </c>
      <c r="B120" s="46" t="s">
        <v>941</v>
      </c>
      <c r="C120" s="79">
        <v>1100</v>
      </c>
      <c r="D120" s="77">
        <v>1100</v>
      </c>
      <c r="E120" s="58">
        <f>VLOOKUP(G120,'İskonto Planı'!D:E,2,0)</f>
        <v>0</v>
      </c>
      <c r="F120" s="43"/>
      <c r="G120" s="32" t="s">
        <v>2</v>
      </c>
    </row>
    <row r="121" spans="1:7" s="45" customFormat="1" ht="31.5" customHeight="1" x14ac:dyDescent="0.3">
      <c r="A121" s="57" t="s">
        <v>137</v>
      </c>
      <c r="B121" s="46" t="s">
        <v>942</v>
      </c>
      <c r="C121" s="79">
        <v>1050</v>
      </c>
      <c r="D121" s="77">
        <v>1050</v>
      </c>
      <c r="E121" s="58">
        <f>VLOOKUP(G121,'İskonto Planı'!D:E,2,0)</f>
        <v>0</v>
      </c>
      <c r="F121" s="43"/>
      <c r="G121" s="32" t="s">
        <v>2</v>
      </c>
    </row>
    <row r="122" spans="1:7" s="45" customFormat="1" ht="31.5" customHeight="1" x14ac:dyDescent="0.3">
      <c r="A122" s="57" t="s">
        <v>138</v>
      </c>
      <c r="B122" s="46" t="s">
        <v>943</v>
      </c>
      <c r="C122" s="79">
        <v>1250</v>
      </c>
      <c r="D122" s="77">
        <v>1250</v>
      </c>
      <c r="E122" s="58">
        <f>VLOOKUP(G122,'İskonto Planı'!D:E,2,0)</f>
        <v>0</v>
      </c>
      <c r="F122" s="43"/>
      <c r="G122" s="32" t="s">
        <v>2</v>
      </c>
    </row>
    <row r="123" spans="1:7" s="45" customFormat="1" ht="31.5" customHeight="1" x14ac:dyDescent="0.3">
      <c r="A123" s="57" t="s">
        <v>139</v>
      </c>
      <c r="B123" s="46" t="s">
        <v>944</v>
      </c>
      <c r="C123" s="79">
        <v>950</v>
      </c>
      <c r="D123" s="77">
        <v>950</v>
      </c>
      <c r="E123" s="58">
        <f>VLOOKUP(G123,'İskonto Planı'!D:E,2,0)</f>
        <v>0</v>
      </c>
      <c r="F123" s="43"/>
      <c r="G123" s="32" t="s">
        <v>2</v>
      </c>
    </row>
    <row r="124" spans="1:7" s="45" customFormat="1" ht="31.5" customHeight="1" x14ac:dyDescent="0.3">
      <c r="A124" s="57" t="s">
        <v>140</v>
      </c>
      <c r="B124" s="46" t="s">
        <v>945</v>
      </c>
      <c r="C124" s="79">
        <v>1300</v>
      </c>
      <c r="D124" s="77">
        <v>1300</v>
      </c>
      <c r="E124" s="58">
        <f>VLOOKUP(G124,'İskonto Planı'!D:E,2,0)</f>
        <v>0</v>
      </c>
      <c r="F124" s="43"/>
      <c r="G124" s="32" t="s">
        <v>2</v>
      </c>
    </row>
    <row r="125" spans="1:7" s="45" customFormat="1" ht="31.5" customHeight="1" x14ac:dyDescent="0.3">
      <c r="A125" s="57" t="s">
        <v>141</v>
      </c>
      <c r="B125" s="46" t="s">
        <v>946</v>
      </c>
      <c r="C125" s="79">
        <v>1400</v>
      </c>
      <c r="D125" s="77">
        <v>1400</v>
      </c>
      <c r="E125" s="58">
        <f>VLOOKUP(G125,'İskonto Planı'!D:E,2,0)</f>
        <v>0</v>
      </c>
      <c r="F125" s="43"/>
      <c r="G125" s="32" t="s">
        <v>2</v>
      </c>
    </row>
    <row r="126" spans="1:7" s="45" customFormat="1" ht="31.5" customHeight="1" x14ac:dyDescent="0.3">
      <c r="A126" s="57" t="s">
        <v>142</v>
      </c>
      <c r="B126" s="46" t="s">
        <v>947</v>
      </c>
      <c r="C126" s="79">
        <v>1300</v>
      </c>
      <c r="D126" s="77">
        <v>1300</v>
      </c>
      <c r="E126" s="59">
        <f>VLOOKUP(G126,'İskonto Planı'!D:E,2,0)</f>
        <v>0</v>
      </c>
      <c r="F126" s="60"/>
      <c r="G126" s="32" t="s">
        <v>2</v>
      </c>
    </row>
    <row r="127" spans="1:7" s="45" customFormat="1" ht="31.5" customHeight="1" x14ac:dyDescent="0.3">
      <c r="A127" s="57" t="s">
        <v>143</v>
      </c>
      <c r="B127" s="46" t="s">
        <v>947</v>
      </c>
      <c r="C127" s="79">
        <v>1650</v>
      </c>
      <c r="D127" s="77">
        <v>1650</v>
      </c>
      <c r="E127" s="59">
        <f>VLOOKUP(G127,'İskonto Planı'!D:E,2,0)</f>
        <v>0</v>
      </c>
      <c r="F127" s="60"/>
      <c r="G127" s="32" t="s">
        <v>2</v>
      </c>
    </row>
    <row r="128" spans="1:7" s="45" customFormat="1" ht="31.5" customHeight="1" x14ac:dyDescent="0.3">
      <c r="A128" s="57" t="s">
        <v>144</v>
      </c>
      <c r="B128" s="46" t="s">
        <v>948</v>
      </c>
      <c r="C128" s="79">
        <v>1050</v>
      </c>
      <c r="D128" s="77">
        <v>1050</v>
      </c>
      <c r="E128" s="58">
        <f>VLOOKUP(G128,'İskonto Planı'!D:E,2,0)</f>
        <v>0</v>
      </c>
      <c r="F128" s="43"/>
      <c r="G128" s="32" t="s">
        <v>2</v>
      </c>
    </row>
    <row r="129" spans="1:7" s="45" customFormat="1" ht="31.5" customHeight="1" x14ac:dyDescent="0.3">
      <c r="A129" s="57" t="s">
        <v>145</v>
      </c>
      <c r="B129" s="46" t="s">
        <v>949</v>
      </c>
      <c r="C129" s="79">
        <v>1050</v>
      </c>
      <c r="D129" s="77">
        <v>1050</v>
      </c>
      <c r="E129" s="58">
        <f>VLOOKUP(G129,'İskonto Planı'!D:E,2,0)</f>
        <v>0</v>
      </c>
      <c r="F129" s="43"/>
      <c r="G129" s="32" t="s">
        <v>2</v>
      </c>
    </row>
    <row r="130" spans="1:7" s="45" customFormat="1" ht="31.5" customHeight="1" x14ac:dyDescent="0.3">
      <c r="A130" s="57" t="s">
        <v>146</v>
      </c>
      <c r="B130" s="46" t="s">
        <v>950</v>
      </c>
      <c r="C130" s="79">
        <v>1300</v>
      </c>
      <c r="D130" s="77">
        <v>1300</v>
      </c>
      <c r="E130" s="58">
        <f>VLOOKUP(G130,'İskonto Planı'!D:E,2,0)</f>
        <v>0</v>
      </c>
      <c r="F130" s="43"/>
      <c r="G130" s="32" t="s">
        <v>2</v>
      </c>
    </row>
    <row r="131" spans="1:7" s="45" customFormat="1" ht="31.5" customHeight="1" x14ac:dyDescent="0.3">
      <c r="A131" s="57" t="s">
        <v>147</v>
      </c>
      <c r="B131" s="46" t="s">
        <v>951</v>
      </c>
      <c r="C131" s="79">
        <v>1300</v>
      </c>
      <c r="D131" s="77">
        <v>1300</v>
      </c>
      <c r="E131" s="58">
        <f>VLOOKUP(G131,'İskonto Planı'!D:E,2,0)</f>
        <v>0</v>
      </c>
      <c r="F131" s="43"/>
      <c r="G131" s="32" t="s">
        <v>2</v>
      </c>
    </row>
    <row r="132" spans="1:7" s="45" customFormat="1" ht="31.5" customHeight="1" x14ac:dyDescent="0.3">
      <c r="A132" s="57" t="s">
        <v>148</v>
      </c>
      <c r="B132" s="46" t="s">
        <v>952</v>
      </c>
      <c r="C132" s="79">
        <v>1300</v>
      </c>
      <c r="D132" s="77">
        <v>1300</v>
      </c>
      <c r="E132" s="58">
        <f>VLOOKUP(G132,'İskonto Planı'!D:E,2,0)</f>
        <v>0</v>
      </c>
      <c r="F132" s="43"/>
      <c r="G132" s="32" t="s">
        <v>2</v>
      </c>
    </row>
    <row r="133" spans="1:7" s="45" customFormat="1" ht="31.5" customHeight="1" x14ac:dyDescent="0.3">
      <c r="A133" s="57" t="s">
        <v>149</v>
      </c>
      <c r="B133" s="46" t="s">
        <v>953</v>
      </c>
      <c r="C133" s="79">
        <v>1400</v>
      </c>
      <c r="D133" s="77">
        <v>1400</v>
      </c>
      <c r="E133" s="58">
        <f>VLOOKUP(G133,'İskonto Planı'!D:E,2,0)</f>
        <v>0</v>
      </c>
      <c r="F133" s="43"/>
      <c r="G133" s="32" t="s">
        <v>2</v>
      </c>
    </row>
    <row r="134" spans="1:7" s="45" customFormat="1" ht="31.5" customHeight="1" x14ac:dyDescent="0.3">
      <c r="A134" s="57" t="s">
        <v>150</v>
      </c>
      <c r="B134" s="46" t="s">
        <v>954</v>
      </c>
      <c r="C134" s="79">
        <v>1500</v>
      </c>
      <c r="D134" s="77">
        <v>1500</v>
      </c>
      <c r="E134" s="58">
        <f>VLOOKUP(G134,'İskonto Planı'!D:E,2,0)</f>
        <v>0</v>
      </c>
      <c r="F134" s="43"/>
      <c r="G134" s="32" t="s">
        <v>2</v>
      </c>
    </row>
    <row r="135" spans="1:7" s="45" customFormat="1" ht="31.5" customHeight="1" x14ac:dyDescent="0.3">
      <c r="A135" s="57" t="s">
        <v>151</v>
      </c>
      <c r="B135" s="46" t="s">
        <v>955</v>
      </c>
      <c r="C135" s="79">
        <v>1500</v>
      </c>
      <c r="D135" s="77">
        <v>1500</v>
      </c>
      <c r="E135" s="58">
        <f>VLOOKUP(G135,'İskonto Planı'!D:E,2,0)</f>
        <v>0</v>
      </c>
      <c r="F135" s="43"/>
      <c r="G135" s="32" t="s">
        <v>2</v>
      </c>
    </row>
    <row r="136" spans="1:7" s="45" customFormat="1" ht="31.5" customHeight="1" x14ac:dyDescent="0.3">
      <c r="A136" s="57" t="s">
        <v>152</v>
      </c>
      <c r="B136" s="46" t="s">
        <v>956</v>
      </c>
      <c r="C136" s="79">
        <v>1500</v>
      </c>
      <c r="D136" s="77">
        <v>1500</v>
      </c>
      <c r="E136" s="58">
        <f>VLOOKUP(G136,'İskonto Planı'!D:E,2,0)</f>
        <v>0</v>
      </c>
      <c r="F136" s="43"/>
      <c r="G136" s="32" t="s">
        <v>2</v>
      </c>
    </row>
    <row r="137" spans="1:7" s="45" customFormat="1" ht="31.5" customHeight="1" x14ac:dyDescent="0.3">
      <c r="A137" s="57" t="s">
        <v>153</v>
      </c>
      <c r="B137" s="46" t="s">
        <v>957</v>
      </c>
      <c r="C137" s="79">
        <v>1500</v>
      </c>
      <c r="D137" s="77">
        <v>1500</v>
      </c>
      <c r="E137" s="58">
        <f>VLOOKUP(G137,'İskonto Planı'!D:E,2,0)</f>
        <v>0</v>
      </c>
      <c r="F137" s="43"/>
      <c r="G137" s="32" t="s">
        <v>2</v>
      </c>
    </row>
    <row r="138" spans="1:7" s="45" customFormat="1" ht="31.5" customHeight="1" x14ac:dyDescent="0.3">
      <c r="A138" s="57" t="s">
        <v>154</v>
      </c>
      <c r="B138" s="46" t="s">
        <v>958</v>
      </c>
      <c r="C138" s="79">
        <v>1500</v>
      </c>
      <c r="D138" s="77">
        <v>1500</v>
      </c>
      <c r="E138" s="58">
        <f>VLOOKUP(G138,'İskonto Planı'!D:E,2,0)</f>
        <v>0</v>
      </c>
      <c r="F138" s="43"/>
      <c r="G138" s="32" t="s">
        <v>2</v>
      </c>
    </row>
    <row r="139" spans="1:7" s="45" customFormat="1" ht="31.5" customHeight="1" x14ac:dyDescent="0.3">
      <c r="A139" s="57" t="s">
        <v>155</v>
      </c>
      <c r="B139" s="46" t="s">
        <v>959</v>
      </c>
      <c r="C139" s="79">
        <v>1500</v>
      </c>
      <c r="D139" s="77">
        <v>1500</v>
      </c>
      <c r="E139" s="58">
        <f>VLOOKUP(G139,'İskonto Planı'!D:E,2,0)</f>
        <v>0</v>
      </c>
      <c r="F139" s="43"/>
      <c r="G139" s="32" t="s">
        <v>2</v>
      </c>
    </row>
    <row r="140" spans="1:7" s="45" customFormat="1" ht="31.5" customHeight="1" x14ac:dyDescent="0.3">
      <c r="A140" s="57" t="s">
        <v>156</v>
      </c>
      <c r="B140" s="46" t="s">
        <v>960</v>
      </c>
      <c r="C140" s="79">
        <v>1700</v>
      </c>
      <c r="D140" s="77">
        <v>1700</v>
      </c>
      <c r="E140" s="58">
        <f>VLOOKUP(G140,'İskonto Planı'!D:E,2,0)</f>
        <v>0</v>
      </c>
      <c r="F140" s="43"/>
      <c r="G140" s="32" t="s">
        <v>2</v>
      </c>
    </row>
    <row r="141" spans="1:7" s="45" customFormat="1" ht="31.5" customHeight="1" x14ac:dyDescent="0.3">
      <c r="A141" s="57" t="s">
        <v>157</v>
      </c>
      <c r="B141" s="46" t="s">
        <v>961</v>
      </c>
      <c r="C141" s="79">
        <v>1300</v>
      </c>
      <c r="D141" s="77">
        <v>1300</v>
      </c>
      <c r="E141" s="59">
        <f>VLOOKUP(G141,'İskonto Planı'!D:E,2,0)</f>
        <v>0</v>
      </c>
      <c r="F141" s="60"/>
      <c r="G141" s="32" t="s">
        <v>2</v>
      </c>
    </row>
    <row r="142" spans="1:7" s="45" customFormat="1" ht="31.5" customHeight="1" x14ac:dyDescent="0.3">
      <c r="A142" s="57" t="s">
        <v>158</v>
      </c>
      <c r="B142" s="46" t="s">
        <v>962</v>
      </c>
      <c r="C142" s="79">
        <v>1300</v>
      </c>
      <c r="D142" s="77">
        <v>1300</v>
      </c>
      <c r="E142" s="58">
        <f>VLOOKUP(G142,'İskonto Planı'!D:E,2,0)</f>
        <v>0</v>
      </c>
      <c r="F142" s="43"/>
      <c r="G142" s="32" t="s">
        <v>2</v>
      </c>
    </row>
    <row r="143" spans="1:7" s="45" customFormat="1" ht="31.5" customHeight="1" x14ac:dyDescent="0.3">
      <c r="A143" s="57" t="s">
        <v>159</v>
      </c>
      <c r="B143" s="46" t="s">
        <v>963</v>
      </c>
      <c r="C143" s="79">
        <v>1300</v>
      </c>
      <c r="D143" s="77">
        <v>1300</v>
      </c>
      <c r="E143" s="58">
        <f>VLOOKUP(G143,'İskonto Planı'!D:E,2,0)</f>
        <v>0</v>
      </c>
      <c r="F143" s="43"/>
      <c r="G143" s="32" t="s">
        <v>2</v>
      </c>
    </row>
    <row r="144" spans="1:7" s="45" customFormat="1" ht="31.5" customHeight="1" x14ac:dyDescent="0.3">
      <c r="A144" s="57" t="s">
        <v>160</v>
      </c>
      <c r="B144" s="46" t="s">
        <v>964</v>
      </c>
      <c r="C144" s="79">
        <v>1700</v>
      </c>
      <c r="D144" s="77">
        <v>1700</v>
      </c>
      <c r="E144" s="58">
        <f>VLOOKUP(G144,'İskonto Planı'!D:E,2,0)</f>
        <v>0</v>
      </c>
      <c r="F144" s="43"/>
      <c r="G144" s="32" t="s">
        <v>2</v>
      </c>
    </row>
    <row r="145" spans="1:7" s="45" customFormat="1" ht="31.5" customHeight="1" x14ac:dyDescent="0.3">
      <c r="A145" s="57" t="s">
        <v>161</v>
      </c>
      <c r="B145" s="46" t="s">
        <v>965</v>
      </c>
      <c r="C145" s="79">
        <v>1500</v>
      </c>
      <c r="D145" s="77">
        <v>1500</v>
      </c>
      <c r="E145" s="58">
        <f>VLOOKUP(G145,'İskonto Planı'!D:E,2,0)</f>
        <v>0</v>
      </c>
      <c r="F145" s="43"/>
      <c r="G145" s="32" t="s">
        <v>2</v>
      </c>
    </row>
    <row r="146" spans="1:7" s="45" customFormat="1" ht="31.5" customHeight="1" x14ac:dyDescent="0.3">
      <c r="A146" s="57" t="s">
        <v>162</v>
      </c>
      <c r="B146" s="46" t="s">
        <v>966</v>
      </c>
      <c r="C146" s="79">
        <v>1700</v>
      </c>
      <c r="D146" s="77">
        <v>1700</v>
      </c>
      <c r="E146" s="58">
        <f>VLOOKUP(G146,'İskonto Planı'!D:E,2,0)</f>
        <v>0</v>
      </c>
      <c r="F146" s="43"/>
      <c r="G146" s="32" t="s">
        <v>2</v>
      </c>
    </row>
    <row r="147" spans="1:7" s="45" customFormat="1" ht="31.5" customHeight="1" x14ac:dyDescent="0.3">
      <c r="A147" s="57" t="s">
        <v>163</v>
      </c>
      <c r="B147" s="46" t="s">
        <v>967</v>
      </c>
      <c r="C147" s="79">
        <v>1300</v>
      </c>
      <c r="D147" s="77">
        <v>1300</v>
      </c>
      <c r="E147" s="58">
        <f>VLOOKUP(G147,'İskonto Planı'!D:E,2,0)</f>
        <v>0</v>
      </c>
      <c r="F147" s="43"/>
      <c r="G147" s="32" t="s">
        <v>2</v>
      </c>
    </row>
    <row r="148" spans="1:7" s="45" customFormat="1" ht="27.75" customHeight="1" x14ac:dyDescent="0.3">
      <c r="A148" s="44" t="s">
        <v>97</v>
      </c>
      <c r="B148" s="46" t="s">
        <v>1282</v>
      </c>
      <c r="C148" s="79">
        <v>300</v>
      </c>
      <c r="D148" s="77">
        <v>300</v>
      </c>
      <c r="E148" s="58">
        <f>VLOOKUP(G148,'İskonto Planı'!D:E,2,0)</f>
        <v>0</v>
      </c>
      <c r="F148" s="43"/>
      <c r="G148" s="32" t="s">
        <v>2</v>
      </c>
    </row>
    <row r="149" spans="1:7" s="45" customFormat="1" ht="27" customHeight="1" x14ac:dyDescent="0.3">
      <c r="A149" s="44" t="s">
        <v>98</v>
      </c>
      <c r="B149" s="46" t="s">
        <v>976</v>
      </c>
      <c r="C149" s="79">
        <v>750</v>
      </c>
      <c r="D149" s="77">
        <v>750</v>
      </c>
      <c r="E149" s="58">
        <f>VLOOKUP(G149,'İskonto Planı'!D:E,2,0)</f>
        <v>0</v>
      </c>
      <c r="F149" s="43"/>
      <c r="G149" s="32" t="s">
        <v>2</v>
      </c>
    </row>
    <row r="150" spans="1:7" s="45" customFormat="1" ht="27.75" customHeight="1" x14ac:dyDescent="0.3">
      <c r="A150" s="44" t="s">
        <v>164</v>
      </c>
      <c r="B150" s="46" t="s">
        <v>975</v>
      </c>
      <c r="C150" s="79">
        <v>150</v>
      </c>
      <c r="D150" s="77">
        <v>150</v>
      </c>
      <c r="E150" s="58">
        <f>VLOOKUP(G150,'İskonto Planı'!D:E,2,0)</f>
        <v>0</v>
      </c>
      <c r="F150" s="43"/>
      <c r="G150" s="32" t="s">
        <v>2</v>
      </c>
    </row>
    <row r="151" spans="1:7" s="45" customFormat="1" ht="29.25" customHeight="1" x14ac:dyDescent="0.3">
      <c r="A151" s="44" t="s">
        <v>165</v>
      </c>
      <c r="B151" s="46" t="s">
        <v>977</v>
      </c>
      <c r="C151" s="79">
        <v>200</v>
      </c>
      <c r="D151" s="77">
        <v>200</v>
      </c>
      <c r="E151" s="58">
        <f>VLOOKUP(G151,'İskonto Planı'!D:E,2,0)</f>
        <v>0</v>
      </c>
      <c r="F151" s="43"/>
      <c r="G151" s="32" t="s">
        <v>2</v>
      </c>
    </row>
    <row r="152" spans="1:7" s="45" customFormat="1" ht="27.75" customHeight="1" x14ac:dyDescent="0.3">
      <c r="A152" s="44" t="s">
        <v>166</v>
      </c>
      <c r="B152" s="46" t="s">
        <v>968</v>
      </c>
      <c r="C152" s="79">
        <v>900</v>
      </c>
      <c r="D152" s="77">
        <v>900</v>
      </c>
      <c r="E152" s="58">
        <f>VLOOKUP(G152,'İskonto Planı'!D:E,2,0)</f>
        <v>0</v>
      </c>
      <c r="F152" s="43"/>
      <c r="G152" s="32" t="s">
        <v>2</v>
      </c>
    </row>
    <row r="153" spans="1:7" s="45" customFormat="1" ht="27.75" customHeight="1" x14ac:dyDescent="0.3">
      <c r="A153" s="44" t="s">
        <v>167</v>
      </c>
      <c r="B153" s="46" t="s">
        <v>969</v>
      </c>
      <c r="C153" s="79">
        <v>1500</v>
      </c>
      <c r="D153" s="77">
        <v>1500</v>
      </c>
      <c r="E153" s="58">
        <f>VLOOKUP(G153,'İskonto Planı'!D:E,2,0)</f>
        <v>0</v>
      </c>
      <c r="F153" s="43"/>
      <c r="G153" s="32" t="s">
        <v>2</v>
      </c>
    </row>
    <row r="154" spans="1:7" s="45" customFormat="1" ht="27.75" customHeight="1" x14ac:dyDescent="0.3">
      <c r="A154" s="44" t="s">
        <v>168</v>
      </c>
      <c r="B154" s="46" t="s">
        <v>970</v>
      </c>
      <c r="C154" s="79">
        <v>1500</v>
      </c>
      <c r="D154" s="77">
        <v>1500</v>
      </c>
      <c r="E154" s="58">
        <f>VLOOKUP(G154,'İskonto Planı'!D:E,2,0)</f>
        <v>0</v>
      </c>
      <c r="F154" s="43"/>
      <c r="G154" s="32" t="s">
        <v>2</v>
      </c>
    </row>
    <row r="155" spans="1:7" s="45" customFormat="1" ht="27.75" customHeight="1" x14ac:dyDescent="0.3">
      <c r="A155" s="44" t="s">
        <v>169</v>
      </c>
      <c r="B155" s="46" t="s">
        <v>971</v>
      </c>
      <c r="C155" s="79">
        <v>1250</v>
      </c>
      <c r="D155" s="77">
        <v>1250</v>
      </c>
      <c r="E155" s="58">
        <f>VLOOKUP(G155,'İskonto Planı'!D:E,2,0)</f>
        <v>0</v>
      </c>
      <c r="F155" s="43"/>
      <c r="G155" s="32" t="s">
        <v>2</v>
      </c>
    </row>
    <row r="156" spans="1:7" s="45" customFormat="1" ht="27.75" customHeight="1" x14ac:dyDescent="0.3">
      <c r="A156" s="44" t="s">
        <v>170</v>
      </c>
      <c r="B156" s="46" t="s">
        <v>972</v>
      </c>
      <c r="C156" s="79">
        <v>1500</v>
      </c>
      <c r="D156" s="77">
        <v>1500</v>
      </c>
      <c r="E156" s="58">
        <f>VLOOKUP(G156,'İskonto Planı'!D:E,2,0)</f>
        <v>0</v>
      </c>
      <c r="F156" s="43"/>
      <c r="G156" s="32" t="s">
        <v>2</v>
      </c>
    </row>
    <row r="157" spans="1:7" s="45" customFormat="1" ht="27.75" customHeight="1" x14ac:dyDescent="0.3">
      <c r="A157" s="44" t="s">
        <v>171</v>
      </c>
      <c r="B157" s="46" t="s">
        <v>973</v>
      </c>
      <c r="C157" s="79">
        <v>0</v>
      </c>
      <c r="D157" s="77">
        <v>0</v>
      </c>
      <c r="E157" s="58">
        <f>VLOOKUP(G157,'İskonto Planı'!D:E,2,0)</f>
        <v>0</v>
      </c>
      <c r="F157" s="43"/>
      <c r="G157" s="32" t="s">
        <v>2</v>
      </c>
    </row>
    <row r="158" spans="1:7" s="45" customFormat="1" ht="26.25" customHeight="1" x14ac:dyDescent="0.3">
      <c r="A158" s="44" t="s">
        <v>99</v>
      </c>
      <c r="B158" s="46" t="s">
        <v>974</v>
      </c>
      <c r="C158" s="79">
        <v>500</v>
      </c>
      <c r="D158" s="77">
        <v>500</v>
      </c>
      <c r="E158" s="58">
        <f>VLOOKUP(G158,'İskonto Planı'!D:E,2,0)</f>
        <v>0</v>
      </c>
      <c r="F158" s="43"/>
      <c r="G158" s="32" t="s">
        <v>2</v>
      </c>
    </row>
  </sheetData>
  <mergeCells count="2">
    <mergeCell ref="A11:B11"/>
    <mergeCell ref="A1:C1"/>
  </mergeCells>
  <pageMargins left="0.70866141732283472" right="0.70866141732283472" top="0.74803149606299213" bottom="0.74803149606299213" header="0.31496062992125984" footer="0.31496062992125984"/>
  <pageSetup paperSize="9" scale="74" firstPageNumber="52" fitToHeight="0" orientation="portrait" r:id="rId1"/>
  <headerFooter>
    <oddHeader>&amp;L&amp;"Arial,Normal"&amp;10Prosense Fiyat Listeleri PFY2019-1</oddHeader>
    <oddFooter>&amp;C&amp;P</oddFooter>
  </headerFooter>
  <rowBreaks count="1" manualBreakCount="1">
    <brk id="10"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480C5-E53D-443B-BCF3-753E3AC11B3C}">
  <sheetPr>
    <tabColor rgb="FF92D050"/>
    <pageSetUpPr fitToPage="1"/>
  </sheetPr>
  <dimension ref="A1:G158"/>
  <sheetViews>
    <sheetView showGridLines="0" view="pageBreakPreview" zoomScale="85" zoomScaleNormal="100" zoomScaleSheetLayoutView="85" zoomScalePageLayoutView="80" workbookViewId="0">
      <selection activeCell="C14" sqref="C14:D158"/>
    </sheetView>
  </sheetViews>
  <sheetFormatPr defaultColWidth="8.6640625" defaultRowHeight="13.8" x14ac:dyDescent="0.3"/>
  <cols>
    <col min="1" max="1" width="18.44140625" style="14" bestFit="1" customWidth="1"/>
    <col min="2" max="2" width="51.5546875" style="14" customWidth="1"/>
    <col min="3" max="4" width="10.6640625" style="40" customWidth="1"/>
    <col min="5" max="5" width="11.33203125" style="29" customWidth="1"/>
    <col min="6" max="6" width="4.44140625" style="29" customWidth="1"/>
    <col min="7" max="7" width="9.6640625" style="13" customWidth="1"/>
    <col min="8" max="16384" width="8.6640625" style="14"/>
  </cols>
  <sheetData>
    <row r="1" spans="1:7" s="7" customFormat="1" ht="25.5" customHeight="1" x14ac:dyDescent="0.45">
      <c r="A1" s="94" t="s">
        <v>820</v>
      </c>
      <c r="B1" s="94"/>
      <c r="C1" s="94"/>
      <c r="D1" s="47"/>
      <c r="E1" s="48" t="str">
        <f>'İskonto Planı'!D13</f>
        <v>€</v>
      </c>
      <c r="F1" s="48"/>
      <c r="G1" s="48"/>
    </row>
    <row r="2" spans="1:7" s="10" customFormat="1" x14ac:dyDescent="0.25">
      <c r="A2" s="8"/>
      <c r="B2" s="9"/>
      <c r="C2" s="30"/>
      <c r="D2" s="31"/>
      <c r="E2" s="27"/>
      <c r="F2" s="27"/>
      <c r="G2" s="12"/>
    </row>
    <row r="3" spans="1:7" s="10" customFormat="1" x14ac:dyDescent="0.25">
      <c r="A3" s="8" t="s">
        <v>814</v>
      </c>
      <c r="B3" s="9"/>
      <c r="C3" s="30"/>
      <c r="D3" s="31"/>
      <c r="E3" s="27"/>
      <c r="F3" s="27"/>
      <c r="G3" s="12"/>
    </row>
    <row r="4" spans="1:7" s="10" customFormat="1" x14ac:dyDescent="0.25">
      <c r="A4" s="8" t="s">
        <v>815</v>
      </c>
      <c r="B4" s="9"/>
      <c r="C4" s="30"/>
      <c r="D4" s="31"/>
      <c r="E4" s="27"/>
      <c r="F4" s="27"/>
      <c r="G4" s="12"/>
    </row>
    <row r="5" spans="1:7" s="10" customFormat="1" x14ac:dyDescent="0.25">
      <c r="A5" s="8" t="s">
        <v>816</v>
      </c>
      <c r="B5" s="9"/>
      <c r="C5" s="30"/>
      <c r="D5" s="31"/>
      <c r="E5" s="27"/>
      <c r="F5" s="27"/>
      <c r="G5" s="12"/>
    </row>
    <row r="6" spans="1:7" s="10" customFormat="1" x14ac:dyDescent="0.25">
      <c r="A6" s="8" t="s">
        <v>817</v>
      </c>
      <c r="B6" s="9"/>
      <c r="C6" s="30"/>
      <c r="D6" s="31"/>
      <c r="E6" s="27"/>
      <c r="F6" s="27"/>
      <c r="G6" s="12"/>
    </row>
    <row r="7" spans="1:7" s="10" customFormat="1" x14ac:dyDescent="0.25">
      <c r="A7" s="8" t="s">
        <v>818</v>
      </c>
      <c r="B7" s="9"/>
      <c r="C7" s="30"/>
      <c r="D7" s="31"/>
      <c r="E7" s="27"/>
      <c r="F7" s="27"/>
      <c r="G7" s="12"/>
    </row>
    <row r="8" spans="1:7" s="10" customFormat="1" x14ac:dyDescent="0.25">
      <c r="A8" s="8" t="s">
        <v>172</v>
      </c>
      <c r="B8" s="9"/>
      <c r="C8" s="30"/>
      <c r="D8" s="31"/>
      <c r="E8" s="27"/>
      <c r="F8" s="27"/>
      <c r="G8" s="12"/>
    </row>
    <row r="9" spans="1:7" x14ac:dyDescent="0.3">
      <c r="A9" s="14" t="s">
        <v>819</v>
      </c>
    </row>
    <row r="11" spans="1:7" s="7" customFormat="1" ht="25.2" x14ac:dyDescent="0.45">
      <c r="A11" s="94" t="s">
        <v>828</v>
      </c>
      <c r="B11" s="94"/>
      <c r="C11" s="47"/>
      <c r="D11" s="47"/>
      <c r="E11" s="48" t="str">
        <f>'İskonto Planı'!D13</f>
        <v>€</v>
      </c>
      <c r="F11" s="48"/>
      <c r="G11" s="48"/>
    </row>
    <row r="12" spans="1:7" s="10" customFormat="1" ht="9.75" customHeight="1" x14ac:dyDescent="0.25">
      <c r="A12" s="8"/>
      <c r="B12" s="9"/>
      <c r="C12" s="30"/>
      <c r="D12" s="31"/>
      <c r="E12" s="27"/>
      <c r="F12" s="27"/>
      <c r="G12" s="12"/>
    </row>
    <row r="13" spans="1:7" s="11" customFormat="1" ht="27" customHeight="1" x14ac:dyDescent="0.25">
      <c r="A13" s="49" t="s">
        <v>830</v>
      </c>
      <c r="B13" s="50" t="s">
        <v>806</v>
      </c>
      <c r="C13" s="51" t="s">
        <v>831</v>
      </c>
      <c r="D13" s="51" t="s">
        <v>832</v>
      </c>
      <c r="E13" s="52" t="s">
        <v>833</v>
      </c>
      <c r="F13" s="53"/>
      <c r="G13" s="54" t="s">
        <v>834</v>
      </c>
    </row>
    <row r="14" spans="1:7" s="45" customFormat="1" ht="31.5" customHeight="1" x14ac:dyDescent="0.3">
      <c r="A14" s="44" t="s">
        <v>185</v>
      </c>
      <c r="B14" s="46" t="s">
        <v>978</v>
      </c>
      <c r="C14" s="79">
        <v>120</v>
      </c>
      <c r="D14" s="80">
        <v>120</v>
      </c>
      <c r="E14" s="58">
        <f>VLOOKUP(G14,'İskonto Planı'!D:E,2,0)</f>
        <v>0</v>
      </c>
      <c r="F14" s="43"/>
      <c r="G14" s="32" t="s">
        <v>2</v>
      </c>
    </row>
    <row r="15" spans="1:7" s="45" customFormat="1" ht="31.5" customHeight="1" x14ac:dyDescent="0.3">
      <c r="A15" s="44" t="s">
        <v>186</v>
      </c>
      <c r="B15" s="46" t="s">
        <v>979</v>
      </c>
      <c r="C15" s="79">
        <v>240</v>
      </c>
      <c r="D15" s="80">
        <v>240</v>
      </c>
      <c r="E15" s="58">
        <f>VLOOKUP(G15,'İskonto Planı'!D:E,2,0)</f>
        <v>0</v>
      </c>
      <c r="F15" s="43"/>
      <c r="G15" s="32" t="s">
        <v>2</v>
      </c>
    </row>
    <row r="16" spans="1:7" s="45" customFormat="1" ht="31.5" customHeight="1" x14ac:dyDescent="0.3">
      <c r="A16" s="44" t="s">
        <v>187</v>
      </c>
      <c r="B16" s="46" t="s">
        <v>993</v>
      </c>
      <c r="C16" s="79">
        <v>180</v>
      </c>
      <c r="D16" s="80">
        <v>180</v>
      </c>
      <c r="E16" s="58">
        <f>VLOOKUP(G16,'İskonto Planı'!D:E,2,0)</f>
        <v>0</v>
      </c>
      <c r="F16" s="43"/>
      <c r="G16" s="32" t="s">
        <v>2</v>
      </c>
    </row>
    <row r="17" spans="1:7" s="45" customFormat="1" ht="31.5" customHeight="1" x14ac:dyDescent="0.3">
      <c r="A17" s="44" t="s">
        <v>188</v>
      </c>
      <c r="B17" s="46" t="s">
        <v>1044</v>
      </c>
      <c r="C17" s="79">
        <v>180</v>
      </c>
      <c r="D17" s="80">
        <v>180</v>
      </c>
      <c r="E17" s="58">
        <f>VLOOKUP(G17,'İskonto Planı'!D:E,2,0)</f>
        <v>0</v>
      </c>
      <c r="F17" s="43"/>
      <c r="G17" s="32" t="s">
        <v>2</v>
      </c>
    </row>
    <row r="18" spans="1:7" s="45" customFormat="1" ht="31.5" customHeight="1" x14ac:dyDescent="0.3">
      <c r="A18" s="44" t="s">
        <v>189</v>
      </c>
      <c r="B18" s="46" t="s">
        <v>980</v>
      </c>
      <c r="C18" s="79">
        <v>240</v>
      </c>
      <c r="D18" s="80">
        <v>240</v>
      </c>
      <c r="E18" s="58">
        <f>VLOOKUP(G18,'İskonto Planı'!D:E,2,0)</f>
        <v>0</v>
      </c>
      <c r="F18" s="43"/>
      <c r="G18" s="32" t="s">
        <v>2</v>
      </c>
    </row>
    <row r="19" spans="1:7" s="45" customFormat="1" ht="31.5" customHeight="1" x14ac:dyDescent="0.3">
      <c r="A19" s="44" t="s">
        <v>190</v>
      </c>
      <c r="B19" s="46" t="s">
        <v>981</v>
      </c>
      <c r="C19" s="79">
        <v>240</v>
      </c>
      <c r="D19" s="80">
        <v>240</v>
      </c>
      <c r="E19" s="58">
        <f>VLOOKUP(G19,'İskonto Planı'!D:E,2,0)</f>
        <v>0</v>
      </c>
      <c r="F19" s="43"/>
      <c r="G19" s="32" t="s">
        <v>2</v>
      </c>
    </row>
    <row r="20" spans="1:7" s="45" customFormat="1" ht="31.5" customHeight="1" x14ac:dyDescent="0.3">
      <c r="A20" s="44" t="s">
        <v>191</v>
      </c>
      <c r="B20" s="46" t="s">
        <v>982</v>
      </c>
      <c r="C20" s="79">
        <v>780</v>
      </c>
      <c r="D20" s="80">
        <v>780</v>
      </c>
      <c r="E20" s="58">
        <f>VLOOKUP(G20,'İskonto Planı'!D:E,2,0)</f>
        <v>0</v>
      </c>
      <c r="F20" s="43"/>
      <c r="G20" s="32" t="s">
        <v>2</v>
      </c>
    </row>
    <row r="21" spans="1:7" s="45" customFormat="1" ht="31.5" customHeight="1" x14ac:dyDescent="0.3">
      <c r="A21" s="44" t="s">
        <v>192</v>
      </c>
      <c r="B21" s="46" t="s">
        <v>983</v>
      </c>
      <c r="C21" s="79">
        <v>900</v>
      </c>
      <c r="D21" s="80">
        <v>900</v>
      </c>
      <c r="E21" s="58">
        <f>VLOOKUP(G21,'İskonto Planı'!D:E,2,0)</f>
        <v>0</v>
      </c>
      <c r="F21" s="43"/>
      <c r="G21" s="32" t="s">
        <v>2</v>
      </c>
    </row>
    <row r="22" spans="1:7" s="45" customFormat="1" ht="31.5" customHeight="1" x14ac:dyDescent="0.3">
      <c r="A22" s="44" t="s">
        <v>193</v>
      </c>
      <c r="B22" s="46" t="s">
        <v>984</v>
      </c>
      <c r="C22" s="79">
        <v>780</v>
      </c>
      <c r="D22" s="80">
        <v>780</v>
      </c>
      <c r="E22" s="58">
        <f>VLOOKUP(G22,'İskonto Planı'!D:E,2,0)</f>
        <v>0</v>
      </c>
      <c r="F22" s="43"/>
      <c r="G22" s="32" t="s">
        <v>2</v>
      </c>
    </row>
    <row r="23" spans="1:7" s="45" customFormat="1" ht="31.5" customHeight="1" x14ac:dyDescent="0.3">
      <c r="A23" s="44" t="s">
        <v>194</v>
      </c>
      <c r="B23" s="46" t="s">
        <v>985</v>
      </c>
      <c r="C23" s="79">
        <v>960</v>
      </c>
      <c r="D23" s="80">
        <v>960</v>
      </c>
      <c r="E23" s="58">
        <f>VLOOKUP(G23,'İskonto Planı'!D:E,2,0)</f>
        <v>0</v>
      </c>
      <c r="F23" s="43"/>
      <c r="G23" s="32" t="s">
        <v>2</v>
      </c>
    </row>
    <row r="24" spans="1:7" s="45" customFormat="1" ht="31.5" customHeight="1" x14ac:dyDescent="0.3">
      <c r="A24" s="44" t="s">
        <v>195</v>
      </c>
      <c r="B24" s="46" t="s">
        <v>986</v>
      </c>
      <c r="C24" s="79">
        <v>1080</v>
      </c>
      <c r="D24" s="80">
        <v>1080</v>
      </c>
      <c r="E24" s="58">
        <f>VLOOKUP(G24,'İskonto Planı'!D:E,2,0)</f>
        <v>0</v>
      </c>
      <c r="F24" s="43"/>
      <c r="G24" s="32" t="s">
        <v>2</v>
      </c>
    </row>
    <row r="25" spans="1:7" s="45" customFormat="1" ht="31.5" customHeight="1" x14ac:dyDescent="0.3">
      <c r="A25" s="44" t="s">
        <v>196</v>
      </c>
      <c r="B25" s="46" t="s">
        <v>987</v>
      </c>
      <c r="C25" s="79">
        <v>3000</v>
      </c>
      <c r="D25" s="80">
        <v>3000</v>
      </c>
      <c r="E25" s="58">
        <f>VLOOKUP(G25,'İskonto Planı'!D:E,2,0)</f>
        <v>0</v>
      </c>
      <c r="F25" s="43"/>
      <c r="G25" s="32" t="s">
        <v>2</v>
      </c>
    </row>
    <row r="26" spans="1:7" s="45" customFormat="1" ht="31.5" customHeight="1" x14ac:dyDescent="0.3">
      <c r="A26" s="44" t="s">
        <v>197</v>
      </c>
      <c r="B26" s="46" t="s">
        <v>988</v>
      </c>
      <c r="C26" s="79">
        <v>780</v>
      </c>
      <c r="D26" s="80">
        <v>780</v>
      </c>
      <c r="E26" s="58">
        <f>VLOOKUP(G26,'İskonto Planı'!D:E,2,0)</f>
        <v>0</v>
      </c>
      <c r="F26" s="43"/>
      <c r="G26" s="32" t="s">
        <v>2</v>
      </c>
    </row>
    <row r="27" spans="1:7" s="45" customFormat="1" ht="31.5" customHeight="1" x14ac:dyDescent="0.3">
      <c r="A27" s="44" t="s">
        <v>198</v>
      </c>
      <c r="B27" s="46" t="s">
        <v>989</v>
      </c>
      <c r="C27" s="79">
        <v>780</v>
      </c>
      <c r="D27" s="80">
        <v>780</v>
      </c>
      <c r="E27" s="58">
        <f>VLOOKUP(G27,'İskonto Planı'!D:E,2,0)</f>
        <v>0</v>
      </c>
      <c r="F27" s="43"/>
      <c r="G27" s="32" t="s">
        <v>2</v>
      </c>
    </row>
    <row r="28" spans="1:7" s="45" customFormat="1" ht="31.5" customHeight="1" x14ac:dyDescent="0.3">
      <c r="A28" s="44" t="s">
        <v>199</v>
      </c>
      <c r="B28" s="46" t="s">
        <v>990</v>
      </c>
      <c r="C28" s="79">
        <v>960</v>
      </c>
      <c r="D28" s="80">
        <v>960</v>
      </c>
      <c r="E28" s="58">
        <f>VLOOKUP(G28,'İskonto Planı'!D:E,2,0)</f>
        <v>0</v>
      </c>
      <c r="F28" s="43"/>
      <c r="G28" s="32" t="s">
        <v>2</v>
      </c>
    </row>
    <row r="29" spans="1:7" s="45" customFormat="1" ht="31.5" customHeight="1" x14ac:dyDescent="0.3">
      <c r="A29" s="44" t="s">
        <v>200</v>
      </c>
      <c r="B29" s="46" t="s">
        <v>1045</v>
      </c>
      <c r="C29" s="79">
        <v>720</v>
      </c>
      <c r="D29" s="80">
        <v>720</v>
      </c>
      <c r="E29" s="58">
        <f>VLOOKUP(G29,'İskonto Planı'!D:E,2,0)</f>
        <v>0</v>
      </c>
      <c r="F29" s="43"/>
      <c r="G29" s="32" t="s">
        <v>2</v>
      </c>
    </row>
    <row r="30" spans="1:7" s="45" customFormat="1" ht="31.5" customHeight="1" x14ac:dyDescent="0.3">
      <c r="A30" s="44" t="s">
        <v>201</v>
      </c>
      <c r="B30" s="46" t="s">
        <v>1046</v>
      </c>
      <c r="C30" s="79">
        <v>840</v>
      </c>
      <c r="D30" s="80">
        <v>840</v>
      </c>
      <c r="E30" s="58">
        <f>VLOOKUP(G30,'İskonto Planı'!D:E,2,0)</f>
        <v>0</v>
      </c>
      <c r="F30" s="43"/>
      <c r="G30" s="32" t="s">
        <v>2</v>
      </c>
    </row>
    <row r="31" spans="1:7" s="45" customFormat="1" ht="31.5" customHeight="1" x14ac:dyDescent="0.3">
      <c r="A31" s="44" t="s">
        <v>202</v>
      </c>
      <c r="B31" s="46" t="s">
        <v>991</v>
      </c>
      <c r="C31" s="79">
        <v>2160</v>
      </c>
      <c r="D31" s="80">
        <v>2160</v>
      </c>
      <c r="E31" s="58">
        <f>VLOOKUP(G31,'İskonto Planı'!D:E,2,0)</f>
        <v>0</v>
      </c>
      <c r="F31" s="43"/>
      <c r="G31" s="32" t="s">
        <v>2</v>
      </c>
    </row>
    <row r="32" spans="1:7" s="45" customFormat="1" ht="31.5" customHeight="1" x14ac:dyDescent="0.3">
      <c r="A32" s="44" t="s">
        <v>203</v>
      </c>
      <c r="B32" s="46" t="s">
        <v>992</v>
      </c>
      <c r="C32" s="79">
        <v>1980</v>
      </c>
      <c r="D32" s="80">
        <v>1980</v>
      </c>
      <c r="E32" s="58">
        <f>VLOOKUP(G32,'İskonto Planı'!D:E,2,0)</f>
        <v>0</v>
      </c>
      <c r="F32" s="43"/>
      <c r="G32" s="32" t="s">
        <v>2</v>
      </c>
    </row>
    <row r="33" spans="1:7" s="45" customFormat="1" ht="31.5" customHeight="1" x14ac:dyDescent="0.3">
      <c r="A33" s="44" t="s">
        <v>204</v>
      </c>
      <c r="B33" s="46" t="s">
        <v>1114</v>
      </c>
      <c r="C33" s="79">
        <v>0</v>
      </c>
      <c r="D33" s="80">
        <v>0</v>
      </c>
      <c r="E33" s="58">
        <f>VLOOKUP(G33,'İskonto Planı'!D:E,2,0)</f>
        <v>0</v>
      </c>
      <c r="F33" s="43"/>
      <c r="G33" s="32" t="s">
        <v>2</v>
      </c>
    </row>
    <row r="34" spans="1:7" s="61" customFormat="1" ht="31.5" customHeight="1" x14ac:dyDescent="0.3">
      <c r="A34" s="57" t="s">
        <v>205</v>
      </c>
      <c r="B34" s="46" t="s">
        <v>994</v>
      </c>
      <c r="C34" s="79">
        <v>780</v>
      </c>
      <c r="D34" s="80">
        <v>780</v>
      </c>
      <c r="E34" s="59">
        <f>VLOOKUP(G34,'İskonto Planı'!D:E,2,0)</f>
        <v>0</v>
      </c>
      <c r="F34" s="60"/>
      <c r="G34" s="32" t="s">
        <v>2</v>
      </c>
    </row>
    <row r="35" spans="1:7" s="45" customFormat="1" ht="31.5" customHeight="1" x14ac:dyDescent="0.3">
      <c r="A35" s="57" t="s">
        <v>206</v>
      </c>
      <c r="B35" s="46" t="s">
        <v>995</v>
      </c>
      <c r="C35" s="79">
        <v>840</v>
      </c>
      <c r="D35" s="80">
        <v>840</v>
      </c>
      <c r="E35" s="58">
        <f>VLOOKUP(G35,'İskonto Planı'!D:E,2,0)</f>
        <v>0</v>
      </c>
      <c r="F35" s="43"/>
      <c r="G35" s="32" t="s">
        <v>2</v>
      </c>
    </row>
    <row r="36" spans="1:7" s="45" customFormat="1" ht="31.5" customHeight="1" x14ac:dyDescent="0.3">
      <c r="A36" s="57" t="s">
        <v>207</v>
      </c>
      <c r="B36" s="46" t="s">
        <v>996</v>
      </c>
      <c r="C36" s="79">
        <v>840</v>
      </c>
      <c r="D36" s="80">
        <v>840</v>
      </c>
      <c r="E36" s="58">
        <f>VLOOKUP(G36,'İskonto Planı'!D:E,2,0)</f>
        <v>0</v>
      </c>
      <c r="F36" s="43"/>
      <c r="G36" s="32" t="s">
        <v>2</v>
      </c>
    </row>
    <row r="37" spans="1:7" s="45" customFormat="1" ht="31.5" customHeight="1" x14ac:dyDescent="0.3">
      <c r="A37" s="57" t="s">
        <v>208</v>
      </c>
      <c r="B37" s="46" t="s">
        <v>997</v>
      </c>
      <c r="C37" s="79">
        <v>780</v>
      </c>
      <c r="D37" s="80">
        <v>780</v>
      </c>
      <c r="E37" s="58">
        <f>VLOOKUP(G37,'İskonto Planı'!D:E,2,0)</f>
        <v>0</v>
      </c>
      <c r="F37" s="43"/>
      <c r="G37" s="32" t="s">
        <v>2</v>
      </c>
    </row>
    <row r="38" spans="1:7" s="45" customFormat="1" ht="31.5" customHeight="1" x14ac:dyDescent="0.3">
      <c r="A38" s="57" t="s">
        <v>209</v>
      </c>
      <c r="B38" s="46" t="s">
        <v>998</v>
      </c>
      <c r="C38" s="79">
        <v>840</v>
      </c>
      <c r="D38" s="80">
        <v>840</v>
      </c>
      <c r="E38" s="58">
        <f>VLOOKUP(G38,'İskonto Planı'!D:E,2,0)</f>
        <v>0</v>
      </c>
      <c r="F38" s="43"/>
      <c r="G38" s="32" t="s">
        <v>2</v>
      </c>
    </row>
    <row r="39" spans="1:7" s="45" customFormat="1" ht="31.5" customHeight="1" x14ac:dyDescent="0.3">
      <c r="A39" s="57" t="s">
        <v>210</v>
      </c>
      <c r="B39" s="46" t="s">
        <v>999</v>
      </c>
      <c r="C39" s="79">
        <v>840</v>
      </c>
      <c r="D39" s="80">
        <v>840</v>
      </c>
      <c r="E39" s="58">
        <f>VLOOKUP(G39,'İskonto Planı'!D:E,2,0)</f>
        <v>0</v>
      </c>
      <c r="F39" s="43"/>
      <c r="G39" s="32" t="s">
        <v>2</v>
      </c>
    </row>
    <row r="40" spans="1:7" s="45" customFormat="1" ht="31.5" customHeight="1" x14ac:dyDescent="0.3">
      <c r="A40" s="57" t="s">
        <v>211</v>
      </c>
      <c r="B40" s="46" t="s">
        <v>1000</v>
      </c>
      <c r="C40" s="79">
        <v>840</v>
      </c>
      <c r="D40" s="80">
        <v>840</v>
      </c>
      <c r="E40" s="58">
        <f>VLOOKUP(G40,'İskonto Planı'!D:E,2,0)</f>
        <v>0</v>
      </c>
      <c r="F40" s="43"/>
      <c r="G40" s="32" t="s">
        <v>2</v>
      </c>
    </row>
    <row r="41" spans="1:7" s="45" customFormat="1" ht="31.5" customHeight="1" x14ac:dyDescent="0.3">
      <c r="A41" s="57" t="s">
        <v>212</v>
      </c>
      <c r="B41" s="46" t="s">
        <v>1001</v>
      </c>
      <c r="C41" s="79">
        <v>840</v>
      </c>
      <c r="D41" s="80">
        <v>840</v>
      </c>
      <c r="E41" s="58">
        <f>VLOOKUP(G41,'İskonto Planı'!D:E,2,0)</f>
        <v>0</v>
      </c>
      <c r="F41" s="43"/>
      <c r="G41" s="32" t="s">
        <v>2</v>
      </c>
    </row>
    <row r="42" spans="1:7" s="45" customFormat="1" ht="31.5" customHeight="1" x14ac:dyDescent="0.3">
      <c r="A42" s="57" t="s">
        <v>213</v>
      </c>
      <c r="B42" s="46" t="s">
        <v>1002</v>
      </c>
      <c r="C42" s="79">
        <v>1200</v>
      </c>
      <c r="D42" s="80">
        <v>1200</v>
      </c>
      <c r="E42" s="58">
        <f>VLOOKUP(G42,'İskonto Planı'!D:E,2,0)</f>
        <v>0</v>
      </c>
      <c r="F42" s="43"/>
      <c r="G42" s="32" t="s">
        <v>2</v>
      </c>
    </row>
    <row r="43" spans="1:7" s="45" customFormat="1" ht="31.5" customHeight="1" x14ac:dyDescent="0.3">
      <c r="A43" s="57" t="s">
        <v>214</v>
      </c>
      <c r="B43" s="46" t="s">
        <v>1003</v>
      </c>
      <c r="C43" s="79">
        <v>1320</v>
      </c>
      <c r="D43" s="80">
        <v>1320</v>
      </c>
      <c r="E43" s="58">
        <f>VLOOKUP(G43,'İskonto Planı'!D:E,2,0)</f>
        <v>0</v>
      </c>
      <c r="F43" s="43"/>
      <c r="G43" s="32" t="s">
        <v>2</v>
      </c>
    </row>
    <row r="44" spans="1:7" s="45" customFormat="1" ht="31.5" customHeight="1" x14ac:dyDescent="0.3">
      <c r="A44" s="57" t="s">
        <v>215</v>
      </c>
      <c r="B44" s="46" t="s">
        <v>1004</v>
      </c>
      <c r="C44" s="79">
        <v>1200</v>
      </c>
      <c r="D44" s="80">
        <v>1200</v>
      </c>
      <c r="E44" s="58">
        <f>VLOOKUP(G44,'İskonto Planı'!D:E,2,0)</f>
        <v>0</v>
      </c>
      <c r="F44" s="43"/>
      <c r="G44" s="32" t="s">
        <v>2</v>
      </c>
    </row>
    <row r="45" spans="1:7" s="45" customFormat="1" ht="31.5" customHeight="1" x14ac:dyDescent="0.3">
      <c r="A45" s="57" t="s">
        <v>216</v>
      </c>
      <c r="B45" s="46" t="s">
        <v>1005</v>
      </c>
      <c r="C45" s="79">
        <v>1320</v>
      </c>
      <c r="D45" s="80">
        <v>1320</v>
      </c>
      <c r="E45" s="58">
        <f>VLOOKUP(G45,'İskonto Planı'!D:E,2,0)</f>
        <v>0</v>
      </c>
      <c r="F45" s="43"/>
      <c r="G45" s="32" t="s">
        <v>2</v>
      </c>
    </row>
    <row r="46" spans="1:7" s="45" customFormat="1" ht="31.5" customHeight="1" x14ac:dyDescent="0.3">
      <c r="A46" s="57" t="s">
        <v>217</v>
      </c>
      <c r="B46" s="46" t="s">
        <v>1006</v>
      </c>
      <c r="C46" s="79">
        <v>1320</v>
      </c>
      <c r="D46" s="80">
        <v>1320</v>
      </c>
      <c r="E46" s="58">
        <f>VLOOKUP(G46,'İskonto Planı'!D:E,2,0)</f>
        <v>0</v>
      </c>
      <c r="F46" s="43"/>
      <c r="G46" s="32" t="s">
        <v>2</v>
      </c>
    </row>
    <row r="47" spans="1:7" s="45" customFormat="1" ht="31.5" customHeight="1" x14ac:dyDescent="0.3">
      <c r="A47" s="57" t="s">
        <v>218</v>
      </c>
      <c r="B47" s="46" t="s">
        <v>1007</v>
      </c>
      <c r="C47" s="79">
        <v>1320</v>
      </c>
      <c r="D47" s="80">
        <v>1320</v>
      </c>
      <c r="E47" s="58">
        <f>VLOOKUP(G47,'İskonto Planı'!D:E,2,0)</f>
        <v>0</v>
      </c>
      <c r="F47" s="43"/>
      <c r="G47" s="32" t="s">
        <v>2</v>
      </c>
    </row>
    <row r="48" spans="1:7" s="45" customFormat="1" ht="31.5" customHeight="1" x14ac:dyDescent="0.3">
      <c r="A48" s="57" t="s">
        <v>219</v>
      </c>
      <c r="B48" s="46" t="s">
        <v>1008</v>
      </c>
      <c r="C48" s="79">
        <v>1200</v>
      </c>
      <c r="D48" s="80">
        <v>1200</v>
      </c>
      <c r="E48" s="59">
        <f>VLOOKUP(G48,'İskonto Planı'!D:E,2,0)</f>
        <v>0</v>
      </c>
      <c r="F48" s="60"/>
      <c r="G48" s="32" t="s">
        <v>2</v>
      </c>
    </row>
    <row r="49" spans="1:7" s="45" customFormat="1" ht="31.5" customHeight="1" x14ac:dyDescent="0.3">
      <c r="A49" s="57" t="s">
        <v>220</v>
      </c>
      <c r="B49" s="46" t="s">
        <v>1009</v>
      </c>
      <c r="C49" s="79">
        <v>1200</v>
      </c>
      <c r="D49" s="80">
        <v>1200</v>
      </c>
      <c r="E49" s="58">
        <f>VLOOKUP(G49,'İskonto Planı'!D:E,2,0)</f>
        <v>0</v>
      </c>
      <c r="F49" s="43"/>
      <c r="G49" s="32" t="s">
        <v>2</v>
      </c>
    </row>
    <row r="50" spans="1:7" s="45" customFormat="1" ht="31.5" customHeight="1" x14ac:dyDescent="0.3">
      <c r="A50" s="57" t="s">
        <v>221</v>
      </c>
      <c r="B50" s="46" t="s">
        <v>1010</v>
      </c>
      <c r="C50" s="79">
        <v>900</v>
      </c>
      <c r="D50" s="80">
        <v>900</v>
      </c>
      <c r="E50" s="58">
        <f>VLOOKUP(G50,'İskonto Planı'!D:E,2,0)</f>
        <v>0</v>
      </c>
      <c r="F50" s="43"/>
      <c r="G50" s="32" t="s">
        <v>2</v>
      </c>
    </row>
    <row r="51" spans="1:7" s="45" customFormat="1" ht="31.5" customHeight="1" x14ac:dyDescent="0.3">
      <c r="A51" s="57" t="s">
        <v>222</v>
      </c>
      <c r="B51" s="46" t="s">
        <v>1011</v>
      </c>
      <c r="C51" s="79">
        <v>960</v>
      </c>
      <c r="D51" s="80">
        <v>960</v>
      </c>
      <c r="E51" s="58">
        <f>VLOOKUP(G51,'İskonto Planı'!D:E,2,0)</f>
        <v>0</v>
      </c>
      <c r="F51" s="43"/>
      <c r="G51" s="32" t="s">
        <v>2</v>
      </c>
    </row>
    <row r="52" spans="1:7" s="45" customFormat="1" ht="31.5" customHeight="1" x14ac:dyDescent="0.3">
      <c r="A52" s="57" t="s">
        <v>223</v>
      </c>
      <c r="B52" s="46" t="s">
        <v>1012</v>
      </c>
      <c r="C52" s="79">
        <v>900</v>
      </c>
      <c r="D52" s="80">
        <v>900</v>
      </c>
      <c r="E52" s="58">
        <f>VLOOKUP(G52,'İskonto Planı'!D:E,2,0)</f>
        <v>0</v>
      </c>
      <c r="F52" s="43"/>
      <c r="G52" s="32" t="s">
        <v>2</v>
      </c>
    </row>
    <row r="53" spans="1:7" s="45" customFormat="1" ht="31.5" customHeight="1" x14ac:dyDescent="0.3">
      <c r="A53" s="57" t="s">
        <v>224</v>
      </c>
      <c r="B53" s="46" t="s">
        <v>1013</v>
      </c>
      <c r="C53" s="79">
        <v>900</v>
      </c>
      <c r="D53" s="80">
        <v>900</v>
      </c>
      <c r="E53" s="58">
        <f>VLOOKUP(G53,'İskonto Planı'!D:E,2,0)</f>
        <v>0</v>
      </c>
      <c r="F53" s="43"/>
      <c r="G53" s="32" t="s">
        <v>2</v>
      </c>
    </row>
    <row r="54" spans="1:7" s="45" customFormat="1" ht="31.5" customHeight="1" x14ac:dyDescent="0.3">
      <c r="A54" s="57" t="s">
        <v>225</v>
      </c>
      <c r="B54" s="46" t="s">
        <v>1014</v>
      </c>
      <c r="C54" s="79">
        <v>960</v>
      </c>
      <c r="D54" s="80">
        <v>960</v>
      </c>
      <c r="E54" s="58">
        <f>VLOOKUP(G54,'İskonto Planı'!D:E,2,0)</f>
        <v>0</v>
      </c>
      <c r="F54" s="43"/>
      <c r="G54" s="32" t="s">
        <v>2</v>
      </c>
    </row>
    <row r="55" spans="1:7" s="45" customFormat="1" ht="31.5" customHeight="1" x14ac:dyDescent="0.3">
      <c r="A55" s="57" t="s">
        <v>226</v>
      </c>
      <c r="B55" s="46" t="s">
        <v>1015</v>
      </c>
      <c r="C55" s="79">
        <v>900</v>
      </c>
      <c r="D55" s="80">
        <v>900</v>
      </c>
      <c r="E55" s="58">
        <f>VLOOKUP(G55,'İskonto Planı'!D:E,2,0)</f>
        <v>0</v>
      </c>
      <c r="F55" s="43"/>
      <c r="G55" s="32" t="s">
        <v>2</v>
      </c>
    </row>
    <row r="56" spans="1:7" s="45" customFormat="1" ht="31.5" customHeight="1" x14ac:dyDescent="0.3">
      <c r="A56" s="57" t="s">
        <v>227</v>
      </c>
      <c r="B56" s="46" t="s">
        <v>1016</v>
      </c>
      <c r="C56" s="79">
        <v>960</v>
      </c>
      <c r="D56" s="80">
        <v>960</v>
      </c>
      <c r="E56" s="58">
        <f>VLOOKUP(G56,'İskonto Planı'!D:E,2,0)</f>
        <v>0</v>
      </c>
      <c r="F56" s="43"/>
      <c r="G56" s="32" t="s">
        <v>2</v>
      </c>
    </row>
    <row r="57" spans="1:7" s="45" customFormat="1" ht="31.5" customHeight="1" x14ac:dyDescent="0.3">
      <c r="A57" s="57" t="s">
        <v>228</v>
      </c>
      <c r="B57" s="46" t="s">
        <v>1017</v>
      </c>
      <c r="C57" s="79">
        <v>900</v>
      </c>
      <c r="D57" s="80">
        <v>900</v>
      </c>
      <c r="E57" s="58">
        <f>VLOOKUP(G57,'İskonto Planı'!D:E,2,0)</f>
        <v>0</v>
      </c>
      <c r="F57" s="43"/>
      <c r="G57" s="32" t="s">
        <v>2</v>
      </c>
    </row>
    <row r="58" spans="1:7" s="45" customFormat="1" ht="31.5" customHeight="1" x14ac:dyDescent="0.3">
      <c r="A58" s="57" t="s">
        <v>229</v>
      </c>
      <c r="B58" s="46" t="s">
        <v>1018</v>
      </c>
      <c r="C58" s="79">
        <v>1140</v>
      </c>
      <c r="D58" s="80">
        <v>1140</v>
      </c>
      <c r="E58" s="58">
        <f>VLOOKUP(G58,'İskonto Planı'!D:E,2,0)</f>
        <v>0</v>
      </c>
      <c r="F58" s="43"/>
      <c r="G58" s="32" t="s">
        <v>2</v>
      </c>
    </row>
    <row r="59" spans="1:7" s="45" customFormat="1" ht="31.5" customHeight="1" x14ac:dyDescent="0.3">
      <c r="A59" s="57" t="s">
        <v>230</v>
      </c>
      <c r="B59" s="46" t="s">
        <v>1019</v>
      </c>
      <c r="C59" s="79">
        <v>780</v>
      </c>
      <c r="D59" s="80">
        <v>780</v>
      </c>
      <c r="E59" s="58">
        <f>VLOOKUP(G59,'İskonto Planı'!D:E,2,0)</f>
        <v>0</v>
      </c>
      <c r="F59" s="43"/>
      <c r="G59" s="32" t="s">
        <v>2</v>
      </c>
    </row>
    <row r="60" spans="1:7" s="45" customFormat="1" ht="31.5" customHeight="1" x14ac:dyDescent="0.3">
      <c r="A60" s="57" t="s">
        <v>231</v>
      </c>
      <c r="B60" s="46" t="s">
        <v>1020</v>
      </c>
      <c r="C60" s="79">
        <v>1200</v>
      </c>
      <c r="D60" s="80">
        <v>1200</v>
      </c>
      <c r="E60" s="58">
        <f>VLOOKUP(G60,'İskonto Planı'!D:E,2,0)</f>
        <v>0</v>
      </c>
      <c r="F60" s="43"/>
      <c r="G60" s="32" t="s">
        <v>2</v>
      </c>
    </row>
    <row r="61" spans="1:7" s="45" customFormat="1" ht="31.5" customHeight="1" x14ac:dyDescent="0.3">
      <c r="A61" s="57" t="s">
        <v>232</v>
      </c>
      <c r="B61" s="46" t="s">
        <v>1021</v>
      </c>
      <c r="C61" s="79">
        <v>1320</v>
      </c>
      <c r="D61" s="80">
        <v>1320</v>
      </c>
      <c r="E61" s="58">
        <f>VLOOKUP(G61,'İskonto Planı'!D:E,2,0)</f>
        <v>0</v>
      </c>
      <c r="F61" s="43"/>
      <c r="G61" s="32" t="s">
        <v>2</v>
      </c>
    </row>
    <row r="62" spans="1:7" s="45" customFormat="1" ht="31.5" customHeight="1" x14ac:dyDescent="0.3">
      <c r="A62" s="57" t="s">
        <v>233</v>
      </c>
      <c r="B62" s="46" t="s">
        <v>1022</v>
      </c>
      <c r="C62" s="79">
        <v>1200</v>
      </c>
      <c r="D62" s="80">
        <v>1200</v>
      </c>
      <c r="E62" s="59">
        <f>VLOOKUP(G62,'İskonto Planı'!D:E,2,0)</f>
        <v>0</v>
      </c>
      <c r="F62" s="60"/>
      <c r="G62" s="32" t="s">
        <v>2</v>
      </c>
    </row>
    <row r="63" spans="1:7" s="45" customFormat="1" ht="31.5" customHeight="1" x14ac:dyDescent="0.3">
      <c r="A63" s="57" t="s">
        <v>234</v>
      </c>
      <c r="B63" s="46" t="s">
        <v>1023</v>
      </c>
      <c r="C63" s="79">
        <v>1620</v>
      </c>
      <c r="D63" s="80">
        <v>1620</v>
      </c>
      <c r="E63" s="59">
        <f>VLOOKUP(G63,'İskonto Planı'!D:E,2,0)</f>
        <v>0</v>
      </c>
      <c r="F63" s="60"/>
      <c r="G63" s="32" t="s">
        <v>2</v>
      </c>
    </row>
    <row r="64" spans="1:7" s="45" customFormat="1" ht="31.5" customHeight="1" x14ac:dyDescent="0.3">
      <c r="A64" s="57" t="s">
        <v>235</v>
      </c>
      <c r="B64" s="46" t="s">
        <v>1024</v>
      </c>
      <c r="C64" s="79">
        <v>900</v>
      </c>
      <c r="D64" s="80">
        <v>900</v>
      </c>
      <c r="E64" s="58">
        <f>VLOOKUP(G64,'İskonto Planı'!D:E,2,0)</f>
        <v>0</v>
      </c>
      <c r="F64" s="43"/>
      <c r="G64" s="32" t="s">
        <v>2</v>
      </c>
    </row>
    <row r="65" spans="1:7" s="45" customFormat="1" ht="31.5" customHeight="1" x14ac:dyDescent="0.3">
      <c r="A65" s="57" t="s">
        <v>236</v>
      </c>
      <c r="B65" s="46" t="s">
        <v>1025</v>
      </c>
      <c r="C65" s="79">
        <v>900</v>
      </c>
      <c r="D65" s="80">
        <v>900</v>
      </c>
      <c r="E65" s="58">
        <f>VLOOKUP(G65,'İskonto Planı'!D:E,2,0)</f>
        <v>0</v>
      </c>
      <c r="F65" s="43"/>
      <c r="G65" s="32" t="s">
        <v>2</v>
      </c>
    </row>
    <row r="66" spans="1:7" s="45" customFormat="1" ht="31.5" customHeight="1" x14ac:dyDescent="0.3">
      <c r="A66" s="57" t="s">
        <v>237</v>
      </c>
      <c r="B66" s="46" t="s">
        <v>1026</v>
      </c>
      <c r="C66" s="79">
        <v>1200</v>
      </c>
      <c r="D66" s="80">
        <v>1200</v>
      </c>
      <c r="E66" s="58">
        <f>VLOOKUP(G66,'İskonto Planı'!D:E,2,0)</f>
        <v>0</v>
      </c>
      <c r="F66" s="43"/>
      <c r="G66" s="32" t="s">
        <v>2</v>
      </c>
    </row>
    <row r="67" spans="1:7" s="45" customFormat="1" ht="31.5" customHeight="1" x14ac:dyDescent="0.3">
      <c r="A67" s="57" t="s">
        <v>238</v>
      </c>
      <c r="B67" s="46" t="s">
        <v>1027</v>
      </c>
      <c r="C67" s="79">
        <v>1200</v>
      </c>
      <c r="D67" s="80">
        <v>1200</v>
      </c>
      <c r="E67" s="58">
        <f>VLOOKUP(G67,'İskonto Planı'!D:E,2,0)</f>
        <v>0</v>
      </c>
      <c r="F67" s="43"/>
      <c r="G67" s="32" t="s">
        <v>2</v>
      </c>
    </row>
    <row r="68" spans="1:7" s="45" customFormat="1" ht="31.5" customHeight="1" x14ac:dyDescent="0.3">
      <c r="A68" s="57" t="s">
        <v>239</v>
      </c>
      <c r="B68" s="46" t="s">
        <v>1028</v>
      </c>
      <c r="C68" s="79">
        <v>1200</v>
      </c>
      <c r="D68" s="80">
        <v>1200</v>
      </c>
      <c r="E68" s="58">
        <f>VLOOKUP(G68,'İskonto Planı'!D:E,2,0)</f>
        <v>0</v>
      </c>
      <c r="F68" s="43"/>
      <c r="G68" s="32" t="s">
        <v>2</v>
      </c>
    </row>
    <row r="69" spans="1:7" s="45" customFormat="1" ht="31.5" customHeight="1" x14ac:dyDescent="0.3">
      <c r="A69" s="57" t="s">
        <v>240</v>
      </c>
      <c r="B69" s="46" t="s">
        <v>1029</v>
      </c>
      <c r="C69" s="79">
        <v>1320</v>
      </c>
      <c r="D69" s="80">
        <v>1320</v>
      </c>
      <c r="E69" s="58">
        <f>VLOOKUP(G69,'İskonto Planı'!D:E,2,0)</f>
        <v>0</v>
      </c>
      <c r="F69" s="43"/>
      <c r="G69" s="32" t="s">
        <v>2</v>
      </c>
    </row>
    <row r="70" spans="1:7" s="45" customFormat="1" ht="31.5" customHeight="1" x14ac:dyDescent="0.3">
      <c r="A70" s="57" t="s">
        <v>241</v>
      </c>
      <c r="B70" s="46" t="s">
        <v>1030</v>
      </c>
      <c r="C70" s="79">
        <v>1440</v>
      </c>
      <c r="D70" s="80">
        <v>1440</v>
      </c>
      <c r="E70" s="58">
        <f>VLOOKUP(G70,'İskonto Planı'!D:E,2,0)</f>
        <v>0</v>
      </c>
      <c r="F70" s="43"/>
      <c r="G70" s="32" t="s">
        <v>2</v>
      </c>
    </row>
    <row r="71" spans="1:7" s="45" customFormat="1" ht="31.5" customHeight="1" x14ac:dyDescent="0.3">
      <c r="A71" s="57" t="s">
        <v>242</v>
      </c>
      <c r="B71" s="46" t="s">
        <v>1031</v>
      </c>
      <c r="C71" s="79">
        <v>1440</v>
      </c>
      <c r="D71" s="80">
        <v>1440</v>
      </c>
      <c r="E71" s="58">
        <f>VLOOKUP(G71,'İskonto Planı'!D:E,2,0)</f>
        <v>0</v>
      </c>
      <c r="F71" s="43"/>
      <c r="G71" s="32" t="s">
        <v>2</v>
      </c>
    </row>
    <row r="72" spans="1:7" s="45" customFormat="1" ht="31.5" customHeight="1" x14ac:dyDescent="0.3">
      <c r="A72" s="57" t="s">
        <v>243</v>
      </c>
      <c r="B72" s="46" t="s">
        <v>1032</v>
      </c>
      <c r="C72" s="79">
        <v>1440</v>
      </c>
      <c r="D72" s="80">
        <v>1440</v>
      </c>
      <c r="E72" s="58">
        <f>VLOOKUP(G72,'İskonto Planı'!D:E,2,0)</f>
        <v>0</v>
      </c>
      <c r="F72" s="43"/>
      <c r="G72" s="32" t="s">
        <v>2</v>
      </c>
    </row>
    <row r="73" spans="1:7" s="45" customFormat="1" ht="31.5" customHeight="1" x14ac:dyDescent="0.3">
      <c r="A73" s="57" t="s">
        <v>244</v>
      </c>
      <c r="B73" s="46" t="s">
        <v>1033</v>
      </c>
      <c r="C73" s="79">
        <v>1440</v>
      </c>
      <c r="D73" s="80">
        <v>1440</v>
      </c>
      <c r="E73" s="58">
        <f>VLOOKUP(G73,'İskonto Planı'!D:E,2,0)</f>
        <v>0</v>
      </c>
      <c r="F73" s="43"/>
      <c r="G73" s="32" t="s">
        <v>2</v>
      </c>
    </row>
    <row r="74" spans="1:7" s="45" customFormat="1" ht="31.5" customHeight="1" x14ac:dyDescent="0.3">
      <c r="A74" s="57" t="s">
        <v>245</v>
      </c>
      <c r="B74" s="46" t="s">
        <v>1034</v>
      </c>
      <c r="C74" s="79">
        <v>1440</v>
      </c>
      <c r="D74" s="80">
        <v>1440</v>
      </c>
      <c r="E74" s="58">
        <f>VLOOKUP(G74,'İskonto Planı'!D:E,2,0)</f>
        <v>0</v>
      </c>
      <c r="F74" s="43"/>
      <c r="G74" s="32" t="s">
        <v>2</v>
      </c>
    </row>
    <row r="75" spans="1:7" s="45" customFormat="1" ht="31.5" customHeight="1" x14ac:dyDescent="0.3">
      <c r="A75" s="57" t="s">
        <v>246</v>
      </c>
      <c r="B75" s="46" t="s">
        <v>1035</v>
      </c>
      <c r="C75" s="79">
        <v>1440</v>
      </c>
      <c r="D75" s="80">
        <v>1440</v>
      </c>
      <c r="E75" s="58">
        <f>VLOOKUP(G75,'İskonto Planı'!D:E,2,0)</f>
        <v>0</v>
      </c>
      <c r="F75" s="43"/>
      <c r="G75" s="32" t="s">
        <v>2</v>
      </c>
    </row>
    <row r="76" spans="1:7" s="45" customFormat="1" ht="31.5" customHeight="1" x14ac:dyDescent="0.3">
      <c r="A76" s="57" t="s">
        <v>247</v>
      </c>
      <c r="B76" s="46" t="s">
        <v>1036</v>
      </c>
      <c r="C76" s="79">
        <v>1680</v>
      </c>
      <c r="D76" s="80">
        <v>1680</v>
      </c>
      <c r="E76" s="58">
        <f>VLOOKUP(G76,'İskonto Planı'!D:E,2,0)</f>
        <v>0</v>
      </c>
      <c r="F76" s="43"/>
      <c r="G76" s="32" t="s">
        <v>2</v>
      </c>
    </row>
    <row r="77" spans="1:7" s="45" customFormat="1" ht="31.5" customHeight="1" x14ac:dyDescent="0.3">
      <c r="A77" s="57" t="s">
        <v>248</v>
      </c>
      <c r="B77" s="46" t="s">
        <v>1037</v>
      </c>
      <c r="C77" s="79">
        <v>1200</v>
      </c>
      <c r="D77" s="80">
        <v>1200</v>
      </c>
      <c r="E77" s="59">
        <f>VLOOKUP(G77,'İskonto Planı'!D:E,2,0)</f>
        <v>0</v>
      </c>
      <c r="F77" s="60"/>
      <c r="G77" s="32" t="s">
        <v>2</v>
      </c>
    </row>
    <row r="78" spans="1:7" s="45" customFormat="1" ht="31.5" customHeight="1" x14ac:dyDescent="0.3">
      <c r="A78" s="57" t="s">
        <v>249</v>
      </c>
      <c r="B78" s="46" t="s">
        <v>1038</v>
      </c>
      <c r="C78" s="79">
        <v>1200</v>
      </c>
      <c r="D78" s="80">
        <v>1200</v>
      </c>
      <c r="E78" s="58">
        <f>VLOOKUP(G78,'İskonto Planı'!D:E,2,0)</f>
        <v>0</v>
      </c>
      <c r="F78" s="43"/>
      <c r="G78" s="32" t="s">
        <v>2</v>
      </c>
    </row>
    <row r="79" spans="1:7" s="45" customFormat="1" ht="31.5" customHeight="1" x14ac:dyDescent="0.3">
      <c r="A79" s="57" t="s">
        <v>250</v>
      </c>
      <c r="B79" s="46" t="s">
        <v>1039</v>
      </c>
      <c r="C79" s="79">
        <v>1200</v>
      </c>
      <c r="D79" s="80">
        <v>1200</v>
      </c>
      <c r="E79" s="58">
        <f>VLOOKUP(G79,'İskonto Planı'!D:E,2,0)</f>
        <v>0</v>
      </c>
      <c r="F79" s="43"/>
      <c r="G79" s="32" t="s">
        <v>2</v>
      </c>
    </row>
    <row r="80" spans="1:7" s="45" customFormat="1" ht="31.5" customHeight="1" x14ac:dyDescent="0.3">
      <c r="A80" s="57" t="s">
        <v>251</v>
      </c>
      <c r="B80" s="46" t="s">
        <v>1040</v>
      </c>
      <c r="C80" s="79">
        <v>1680</v>
      </c>
      <c r="D80" s="80">
        <v>1680</v>
      </c>
      <c r="E80" s="58">
        <f>VLOOKUP(G80,'İskonto Planı'!D:E,2,0)</f>
        <v>0</v>
      </c>
      <c r="F80" s="43"/>
      <c r="G80" s="32" t="s">
        <v>2</v>
      </c>
    </row>
    <row r="81" spans="1:7" s="45" customFormat="1" ht="31.5" customHeight="1" x14ac:dyDescent="0.3">
      <c r="A81" s="57" t="s">
        <v>252</v>
      </c>
      <c r="B81" s="46" t="s">
        <v>1041</v>
      </c>
      <c r="C81" s="79">
        <v>1440</v>
      </c>
      <c r="D81" s="80">
        <v>1440</v>
      </c>
      <c r="E81" s="58">
        <f>VLOOKUP(G81,'İskonto Planı'!D:E,2,0)</f>
        <v>0</v>
      </c>
      <c r="F81" s="43"/>
      <c r="G81" s="32" t="s">
        <v>2</v>
      </c>
    </row>
    <row r="82" spans="1:7" s="45" customFormat="1" ht="31.5" customHeight="1" x14ac:dyDescent="0.3">
      <c r="A82" s="57" t="s">
        <v>253</v>
      </c>
      <c r="B82" s="46" t="s">
        <v>1042</v>
      </c>
      <c r="C82" s="79">
        <v>1680</v>
      </c>
      <c r="D82" s="80">
        <v>1680</v>
      </c>
      <c r="E82" s="58">
        <f>VLOOKUP(G82,'İskonto Planı'!D:E,2,0)</f>
        <v>0</v>
      </c>
      <c r="F82" s="43"/>
      <c r="G82" s="32" t="s">
        <v>2</v>
      </c>
    </row>
    <row r="83" spans="1:7" s="45" customFormat="1" ht="31.5" customHeight="1" x14ac:dyDescent="0.3">
      <c r="A83" s="57" t="s">
        <v>254</v>
      </c>
      <c r="B83" s="46" t="s">
        <v>1043</v>
      </c>
      <c r="C83" s="79">
        <v>1200</v>
      </c>
      <c r="D83" s="80">
        <v>1200</v>
      </c>
      <c r="E83" s="58">
        <f>VLOOKUP(G83,'İskonto Planı'!D:E,2,0)</f>
        <v>0</v>
      </c>
      <c r="F83" s="43"/>
      <c r="G83" s="32" t="s">
        <v>2</v>
      </c>
    </row>
    <row r="84" spans="1:7" s="45" customFormat="1" ht="31.5" customHeight="1" x14ac:dyDescent="0.3">
      <c r="A84" s="44" t="s">
        <v>255</v>
      </c>
      <c r="B84" s="46" t="s">
        <v>1047</v>
      </c>
      <c r="C84" s="79">
        <v>960</v>
      </c>
      <c r="D84" s="80">
        <v>960</v>
      </c>
      <c r="E84" s="58">
        <f>VLOOKUP(G84,'İskonto Planı'!D:E,2,0)</f>
        <v>0</v>
      </c>
      <c r="F84" s="43"/>
      <c r="G84" s="32" t="s">
        <v>2</v>
      </c>
    </row>
    <row r="85" spans="1:7" s="45" customFormat="1" ht="31.5" customHeight="1" x14ac:dyDescent="0.3">
      <c r="A85" s="44" t="s">
        <v>256</v>
      </c>
      <c r="B85" s="46" t="s">
        <v>1048</v>
      </c>
      <c r="C85" s="79">
        <v>1080</v>
      </c>
      <c r="D85" s="80">
        <v>1080</v>
      </c>
      <c r="E85" s="58">
        <f>VLOOKUP(G85,'İskonto Planı'!D:E,2,0)</f>
        <v>0</v>
      </c>
      <c r="F85" s="43"/>
      <c r="G85" s="32" t="s">
        <v>2</v>
      </c>
    </row>
    <row r="86" spans="1:7" s="45" customFormat="1" ht="31.5" customHeight="1" x14ac:dyDescent="0.3">
      <c r="A86" s="44" t="s">
        <v>257</v>
      </c>
      <c r="B86" s="46" t="s">
        <v>1049</v>
      </c>
      <c r="C86" s="79">
        <v>960</v>
      </c>
      <c r="D86" s="80">
        <v>960</v>
      </c>
      <c r="E86" s="58">
        <f>VLOOKUP(G86,'İskonto Planı'!D:E,2,0)</f>
        <v>0</v>
      </c>
      <c r="F86" s="43"/>
      <c r="G86" s="32" t="s">
        <v>2</v>
      </c>
    </row>
    <row r="87" spans="1:7" s="45" customFormat="1" ht="31.5" customHeight="1" x14ac:dyDescent="0.3">
      <c r="A87" s="44" t="s">
        <v>258</v>
      </c>
      <c r="B87" s="46" t="s">
        <v>1050</v>
      </c>
      <c r="C87" s="79">
        <v>1140</v>
      </c>
      <c r="D87" s="80">
        <v>1140</v>
      </c>
      <c r="E87" s="58">
        <f>VLOOKUP(G87,'İskonto Planı'!D:E,2,0)</f>
        <v>0</v>
      </c>
      <c r="F87" s="43"/>
      <c r="G87" s="32" t="s">
        <v>2</v>
      </c>
    </row>
    <row r="88" spans="1:7" s="45" customFormat="1" ht="31.5" customHeight="1" x14ac:dyDescent="0.3">
      <c r="A88" s="44" t="s">
        <v>259</v>
      </c>
      <c r="B88" s="46" t="s">
        <v>1051</v>
      </c>
      <c r="C88" s="79">
        <v>1260</v>
      </c>
      <c r="D88" s="80">
        <v>1260</v>
      </c>
      <c r="E88" s="58">
        <f>VLOOKUP(G88,'İskonto Planı'!D:E,2,0)</f>
        <v>0</v>
      </c>
      <c r="F88" s="43"/>
      <c r="G88" s="32" t="s">
        <v>2</v>
      </c>
    </row>
    <row r="89" spans="1:7" s="45" customFormat="1" ht="31.5" customHeight="1" x14ac:dyDescent="0.3">
      <c r="A89" s="44" t="s">
        <v>260</v>
      </c>
      <c r="B89" s="46" t="s">
        <v>1052</v>
      </c>
      <c r="C89" s="79">
        <v>3180</v>
      </c>
      <c r="D89" s="80">
        <v>3180</v>
      </c>
      <c r="E89" s="58">
        <f>VLOOKUP(G89,'İskonto Planı'!D:E,2,0)</f>
        <v>0</v>
      </c>
      <c r="F89" s="43"/>
      <c r="G89" s="32" t="s">
        <v>2</v>
      </c>
    </row>
    <row r="90" spans="1:7" s="45" customFormat="1" ht="31.5" customHeight="1" x14ac:dyDescent="0.3">
      <c r="A90" s="44" t="s">
        <v>261</v>
      </c>
      <c r="B90" s="46" t="s">
        <v>1053</v>
      </c>
      <c r="C90" s="79">
        <v>960</v>
      </c>
      <c r="D90" s="80">
        <v>960</v>
      </c>
      <c r="E90" s="58">
        <f>VLOOKUP(G90,'İskonto Planı'!D:E,2,0)</f>
        <v>0</v>
      </c>
      <c r="F90" s="43"/>
      <c r="G90" s="32" t="s">
        <v>2</v>
      </c>
    </row>
    <row r="91" spans="1:7" s="45" customFormat="1" ht="31.5" customHeight="1" x14ac:dyDescent="0.3">
      <c r="A91" s="44" t="s">
        <v>262</v>
      </c>
      <c r="B91" s="46" t="s">
        <v>1054</v>
      </c>
      <c r="C91" s="79">
        <v>960</v>
      </c>
      <c r="D91" s="80">
        <v>960</v>
      </c>
      <c r="E91" s="58">
        <f>VLOOKUP(G91,'İskonto Planı'!D:E,2,0)</f>
        <v>0</v>
      </c>
      <c r="F91" s="43"/>
      <c r="G91" s="32" t="s">
        <v>2</v>
      </c>
    </row>
    <row r="92" spans="1:7" s="45" customFormat="1" ht="31.5" customHeight="1" x14ac:dyDescent="0.3">
      <c r="A92" s="44" t="s">
        <v>263</v>
      </c>
      <c r="B92" s="46" t="s">
        <v>1055</v>
      </c>
      <c r="C92" s="79">
        <v>1140</v>
      </c>
      <c r="D92" s="80">
        <v>1140</v>
      </c>
      <c r="E92" s="58">
        <f>VLOOKUP(G92,'İskonto Planı'!D:E,2,0)</f>
        <v>0</v>
      </c>
      <c r="F92" s="43"/>
      <c r="G92" s="32" t="s">
        <v>2</v>
      </c>
    </row>
    <row r="93" spans="1:7" s="45" customFormat="1" ht="31.5" customHeight="1" x14ac:dyDescent="0.3">
      <c r="A93" s="44" t="s">
        <v>264</v>
      </c>
      <c r="B93" s="46" t="s">
        <v>1056</v>
      </c>
      <c r="C93" s="79">
        <v>900</v>
      </c>
      <c r="D93" s="80">
        <v>900</v>
      </c>
      <c r="E93" s="58">
        <f>VLOOKUP(G93,'İskonto Planı'!D:E,2,0)</f>
        <v>0</v>
      </c>
      <c r="F93" s="43"/>
      <c r="G93" s="32" t="s">
        <v>2</v>
      </c>
    </row>
    <row r="94" spans="1:7" s="45" customFormat="1" ht="31.5" customHeight="1" x14ac:dyDescent="0.3">
      <c r="A94" s="44" t="s">
        <v>265</v>
      </c>
      <c r="B94" s="46" t="s">
        <v>1057</v>
      </c>
      <c r="C94" s="79">
        <v>1020</v>
      </c>
      <c r="D94" s="80">
        <v>1020</v>
      </c>
      <c r="E94" s="58">
        <f>VLOOKUP(G94,'İskonto Planı'!D:E,2,0)</f>
        <v>0</v>
      </c>
      <c r="F94" s="43"/>
      <c r="G94" s="32" t="s">
        <v>2</v>
      </c>
    </row>
    <row r="95" spans="1:7" s="45" customFormat="1" ht="31.5" customHeight="1" x14ac:dyDescent="0.3">
      <c r="A95" s="44" t="s">
        <v>266</v>
      </c>
      <c r="B95" s="46" t="s">
        <v>1058</v>
      </c>
      <c r="C95" s="79">
        <v>2340</v>
      </c>
      <c r="D95" s="80">
        <v>2340</v>
      </c>
      <c r="E95" s="58">
        <f>VLOOKUP(G95,'İskonto Planı'!D:E,2,0)</f>
        <v>0</v>
      </c>
      <c r="F95" s="43"/>
      <c r="G95" s="32" t="s">
        <v>2</v>
      </c>
    </row>
    <row r="96" spans="1:7" s="45" customFormat="1" ht="31.5" customHeight="1" x14ac:dyDescent="0.3">
      <c r="A96" s="44" t="s">
        <v>267</v>
      </c>
      <c r="B96" s="46" t="s">
        <v>1059</v>
      </c>
      <c r="C96" s="79">
        <v>2160</v>
      </c>
      <c r="D96" s="80">
        <v>2160</v>
      </c>
      <c r="E96" s="58">
        <f>VLOOKUP(G96,'İskonto Planı'!D:E,2,0)</f>
        <v>0</v>
      </c>
      <c r="F96" s="43"/>
      <c r="G96" s="32" t="s">
        <v>2</v>
      </c>
    </row>
    <row r="97" spans="1:7" s="45" customFormat="1" ht="31.5" customHeight="1" x14ac:dyDescent="0.3">
      <c r="A97" s="44" t="s">
        <v>268</v>
      </c>
      <c r="B97" s="46" t="s">
        <v>1115</v>
      </c>
      <c r="C97" s="79">
        <v>180</v>
      </c>
      <c r="D97" s="80">
        <v>180</v>
      </c>
      <c r="E97" s="58">
        <f>VLOOKUP(G97,'İskonto Planı'!D:E,2,0)</f>
        <v>0</v>
      </c>
      <c r="F97" s="43"/>
      <c r="G97" s="32" t="s">
        <v>2</v>
      </c>
    </row>
    <row r="98" spans="1:7" s="61" customFormat="1" ht="31.5" customHeight="1" x14ac:dyDescent="0.3">
      <c r="A98" s="57" t="s">
        <v>269</v>
      </c>
      <c r="B98" s="46" t="s">
        <v>1060</v>
      </c>
      <c r="C98" s="79">
        <v>1140</v>
      </c>
      <c r="D98" s="80">
        <v>1140</v>
      </c>
      <c r="E98" s="59">
        <f>VLOOKUP(G98,'İskonto Planı'!D:E,2,0)</f>
        <v>0</v>
      </c>
      <c r="F98" s="60"/>
      <c r="G98" s="32" t="s">
        <v>2</v>
      </c>
    </row>
    <row r="99" spans="1:7" s="45" customFormat="1" ht="31.5" customHeight="1" x14ac:dyDescent="0.3">
      <c r="A99" s="57" t="s">
        <v>270</v>
      </c>
      <c r="B99" s="46" t="s">
        <v>1061</v>
      </c>
      <c r="C99" s="79">
        <v>1200</v>
      </c>
      <c r="D99" s="80">
        <v>1200</v>
      </c>
      <c r="E99" s="58">
        <f>VLOOKUP(G99,'İskonto Planı'!D:E,2,0)</f>
        <v>0</v>
      </c>
      <c r="F99" s="43"/>
      <c r="G99" s="32" t="s">
        <v>2</v>
      </c>
    </row>
    <row r="100" spans="1:7" s="45" customFormat="1" ht="31.5" customHeight="1" x14ac:dyDescent="0.3">
      <c r="A100" s="57" t="s">
        <v>271</v>
      </c>
      <c r="B100" s="46" t="s">
        <v>1062</v>
      </c>
      <c r="C100" s="79">
        <v>1200</v>
      </c>
      <c r="D100" s="80">
        <v>1200</v>
      </c>
      <c r="E100" s="58">
        <f>VLOOKUP(G100,'İskonto Planı'!D:E,2,0)</f>
        <v>0</v>
      </c>
      <c r="F100" s="43"/>
      <c r="G100" s="32" t="s">
        <v>2</v>
      </c>
    </row>
    <row r="101" spans="1:7" s="45" customFormat="1" ht="31.5" customHeight="1" x14ac:dyDescent="0.3">
      <c r="A101" s="57" t="s">
        <v>272</v>
      </c>
      <c r="B101" s="46" t="s">
        <v>1063</v>
      </c>
      <c r="C101" s="79">
        <v>1140</v>
      </c>
      <c r="D101" s="80">
        <v>1140</v>
      </c>
      <c r="E101" s="58">
        <f>VLOOKUP(G101,'İskonto Planı'!D:E,2,0)</f>
        <v>0</v>
      </c>
      <c r="F101" s="43"/>
      <c r="G101" s="32" t="s">
        <v>2</v>
      </c>
    </row>
    <row r="102" spans="1:7" s="45" customFormat="1" ht="31.5" customHeight="1" x14ac:dyDescent="0.3">
      <c r="A102" s="57" t="s">
        <v>273</v>
      </c>
      <c r="B102" s="46" t="s">
        <v>1064</v>
      </c>
      <c r="C102" s="79">
        <v>1200</v>
      </c>
      <c r="D102" s="80">
        <v>1200</v>
      </c>
      <c r="E102" s="58">
        <f>VLOOKUP(G102,'İskonto Planı'!D:E,2,0)</f>
        <v>0</v>
      </c>
      <c r="F102" s="43"/>
      <c r="G102" s="32" t="s">
        <v>2</v>
      </c>
    </row>
    <row r="103" spans="1:7" s="45" customFormat="1" ht="31.5" customHeight="1" x14ac:dyDescent="0.3">
      <c r="A103" s="57" t="s">
        <v>274</v>
      </c>
      <c r="B103" s="46" t="s">
        <v>1065</v>
      </c>
      <c r="C103" s="79">
        <v>1200</v>
      </c>
      <c r="D103" s="80">
        <v>1200</v>
      </c>
      <c r="E103" s="58">
        <f>VLOOKUP(G103,'İskonto Planı'!D:E,2,0)</f>
        <v>0</v>
      </c>
      <c r="F103" s="43"/>
      <c r="G103" s="32" t="s">
        <v>2</v>
      </c>
    </row>
    <row r="104" spans="1:7" s="45" customFormat="1" ht="31.5" customHeight="1" x14ac:dyDescent="0.3">
      <c r="A104" s="57" t="s">
        <v>275</v>
      </c>
      <c r="B104" s="46" t="s">
        <v>1066</v>
      </c>
      <c r="C104" s="79">
        <v>1200</v>
      </c>
      <c r="D104" s="80">
        <v>1200</v>
      </c>
      <c r="E104" s="58">
        <f>VLOOKUP(G104,'İskonto Planı'!D:E,2,0)</f>
        <v>0</v>
      </c>
      <c r="F104" s="43"/>
      <c r="G104" s="32" t="s">
        <v>2</v>
      </c>
    </row>
    <row r="105" spans="1:7" s="45" customFormat="1" ht="31.5" customHeight="1" x14ac:dyDescent="0.3">
      <c r="A105" s="57" t="s">
        <v>276</v>
      </c>
      <c r="B105" s="46" t="s">
        <v>1067</v>
      </c>
      <c r="C105" s="79">
        <v>1200</v>
      </c>
      <c r="D105" s="80">
        <v>1200</v>
      </c>
      <c r="E105" s="58">
        <f>VLOOKUP(G105,'İskonto Planı'!D:E,2,0)</f>
        <v>0</v>
      </c>
      <c r="F105" s="43"/>
      <c r="G105" s="32" t="s">
        <v>2</v>
      </c>
    </row>
    <row r="106" spans="1:7" s="45" customFormat="1" ht="31.5" customHeight="1" x14ac:dyDescent="0.3">
      <c r="A106" s="57" t="s">
        <v>277</v>
      </c>
      <c r="B106" s="46" t="s">
        <v>1068</v>
      </c>
      <c r="C106" s="79">
        <v>1560</v>
      </c>
      <c r="D106" s="80">
        <v>1560</v>
      </c>
      <c r="E106" s="58">
        <f>VLOOKUP(G106,'İskonto Planı'!D:E,2,0)</f>
        <v>0</v>
      </c>
      <c r="F106" s="43"/>
      <c r="G106" s="32" t="s">
        <v>2</v>
      </c>
    </row>
    <row r="107" spans="1:7" s="45" customFormat="1" ht="31.5" customHeight="1" x14ac:dyDescent="0.3">
      <c r="A107" s="57" t="s">
        <v>278</v>
      </c>
      <c r="B107" s="46" t="s">
        <v>1069</v>
      </c>
      <c r="C107" s="79">
        <v>1680</v>
      </c>
      <c r="D107" s="80">
        <v>1680</v>
      </c>
      <c r="E107" s="58">
        <f>VLOOKUP(G107,'İskonto Planı'!D:E,2,0)</f>
        <v>0</v>
      </c>
      <c r="F107" s="43"/>
      <c r="G107" s="32" t="s">
        <v>2</v>
      </c>
    </row>
    <row r="108" spans="1:7" s="45" customFormat="1" ht="31.5" customHeight="1" x14ac:dyDescent="0.3">
      <c r="A108" s="57" t="s">
        <v>279</v>
      </c>
      <c r="B108" s="46" t="s">
        <v>1070</v>
      </c>
      <c r="C108" s="79">
        <v>1560</v>
      </c>
      <c r="D108" s="80">
        <v>1560</v>
      </c>
      <c r="E108" s="58">
        <f>VLOOKUP(G108,'İskonto Planı'!D:E,2,0)</f>
        <v>0</v>
      </c>
      <c r="F108" s="43"/>
      <c r="G108" s="32" t="s">
        <v>2</v>
      </c>
    </row>
    <row r="109" spans="1:7" s="45" customFormat="1" ht="31.5" customHeight="1" x14ac:dyDescent="0.3">
      <c r="A109" s="57" t="s">
        <v>280</v>
      </c>
      <c r="B109" s="46" t="s">
        <v>1071</v>
      </c>
      <c r="C109" s="79">
        <v>1680</v>
      </c>
      <c r="D109" s="80">
        <v>1680</v>
      </c>
      <c r="E109" s="58">
        <f>VLOOKUP(G109,'İskonto Planı'!D:E,2,0)</f>
        <v>0</v>
      </c>
      <c r="F109" s="43"/>
      <c r="G109" s="32" t="s">
        <v>2</v>
      </c>
    </row>
    <row r="110" spans="1:7" s="45" customFormat="1" ht="31.5" customHeight="1" x14ac:dyDescent="0.3">
      <c r="A110" s="57" t="s">
        <v>281</v>
      </c>
      <c r="B110" s="46" t="s">
        <v>1072</v>
      </c>
      <c r="C110" s="79">
        <v>1680</v>
      </c>
      <c r="D110" s="80">
        <v>1680</v>
      </c>
      <c r="E110" s="58">
        <f>VLOOKUP(G110,'İskonto Planı'!D:E,2,0)</f>
        <v>0</v>
      </c>
      <c r="F110" s="43"/>
      <c r="G110" s="32" t="s">
        <v>2</v>
      </c>
    </row>
    <row r="111" spans="1:7" s="45" customFormat="1" ht="31.5" customHeight="1" x14ac:dyDescent="0.3">
      <c r="A111" s="57" t="s">
        <v>282</v>
      </c>
      <c r="B111" s="46" t="s">
        <v>1073</v>
      </c>
      <c r="C111" s="79">
        <v>1680</v>
      </c>
      <c r="D111" s="80">
        <v>1680</v>
      </c>
      <c r="E111" s="58">
        <f>VLOOKUP(G111,'İskonto Planı'!D:E,2,0)</f>
        <v>0</v>
      </c>
      <c r="F111" s="43"/>
      <c r="G111" s="32" t="s">
        <v>2</v>
      </c>
    </row>
    <row r="112" spans="1:7" s="45" customFormat="1" ht="31.5" customHeight="1" x14ac:dyDescent="0.3">
      <c r="A112" s="57" t="s">
        <v>283</v>
      </c>
      <c r="B112" s="46" t="s">
        <v>1074</v>
      </c>
      <c r="C112" s="79">
        <v>1560</v>
      </c>
      <c r="D112" s="80">
        <v>1560</v>
      </c>
      <c r="E112" s="59">
        <f>VLOOKUP(G112,'İskonto Planı'!D:E,2,0)</f>
        <v>0</v>
      </c>
      <c r="F112" s="60"/>
      <c r="G112" s="32" t="s">
        <v>2</v>
      </c>
    </row>
    <row r="113" spans="1:7" s="45" customFormat="1" ht="31.5" customHeight="1" x14ac:dyDescent="0.3">
      <c r="A113" s="57" t="s">
        <v>284</v>
      </c>
      <c r="B113" s="46" t="s">
        <v>1075</v>
      </c>
      <c r="C113" s="79">
        <v>1560</v>
      </c>
      <c r="D113" s="80">
        <v>1560</v>
      </c>
      <c r="E113" s="58">
        <f>VLOOKUP(G113,'İskonto Planı'!D:E,2,0)</f>
        <v>0</v>
      </c>
      <c r="F113" s="43"/>
      <c r="G113" s="32" t="s">
        <v>2</v>
      </c>
    </row>
    <row r="114" spans="1:7" s="45" customFormat="1" ht="31.5" customHeight="1" x14ac:dyDescent="0.3">
      <c r="A114" s="57" t="s">
        <v>285</v>
      </c>
      <c r="B114" s="46" t="s">
        <v>1076</v>
      </c>
      <c r="C114" s="79">
        <v>1260</v>
      </c>
      <c r="D114" s="80">
        <v>1260</v>
      </c>
      <c r="E114" s="58">
        <f>VLOOKUP(G114,'İskonto Planı'!D:E,2,0)</f>
        <v>0</v>
      </c>
      <c r="F114" s="43"/>
      <c r="G114" s="32" t="s">
        <v>2</v>
      </c>
    </row>
    <row r="115" spans="1:7" s="45" customFormat="1" ht="31.5" customHeight="1" x14ac:dyDescent="0.3">
      <c r="A115" s="57" t="s">
        <v>286</v>
      </c>
      <c r="B115" s="46" t="s">
        <v>1077</v>
      </c>
      <c r="C115" s="79">
        <v>1320</v>
      </c>
      <c r="D115" s="80">
        <v>1320</v>
      </c>
      <c r="E115" s="58">
        <f>VLOOKUP(G115,'İskonto Planı'!D:E,2,0)</f>
        <v>0</v>
      </c>
      <c r="F115" s="43"/>
      <c r="G115" s="32" t="s">
        <v>2</v>
      </c>
    </row>
    <row r="116" spans="1:7" s="45" customFormat="1" ht="31.5" customHeight="1" x14ac:dyDescent="0.3">
      <c r="A116" s="57" t="s">
        <v>287</v>
      </c>
      <c r="B116" s="46" t="s">
        <v>1078</v>
      </c>
      <c r="C116" s="79">
        <v>1260</v>
      </c>
      <c r="D116" s="80">
        <v>1260</v>
      </c>
      <c r="E116" s="58">
        <f>VLOOKUP(G116,'İskonto Planı'!D:E,2,0)</f>
        <v>0</v>
      </c>
      <c r="F116" s="43"/>
      <c r="G116" s="32" t="s">
        <v>2</v>
      </c>
    </row>
    <row r="117" spans="1:7" s="45" customFormat="1" ht="31.5" customHeight="1" x14ac:dyDescent="0.3">
      <c r="A117" s="57" t="s">
        <v>288</v>
      </c>
      <c r="B117" s="46" t="s">
        <v>1079</v>
      </c>
      <c r="C117" s="79">
        <v>1260</v>
      </c>
      <c r="D117" s="80">
        <v>1260</v>
      </c>
      <c r="E117" s="58">
        <f>VLOOKUP(G117,'İskonto Planı'!D:E,2,0)</f>
        <v>0</v>
      </c>
      <c r="F117" s="43"/>
      <c r="G117" s="32" t="s">
        <v>2</v>
      </c>
    </row>
    <row r="118" spans="1:7" s="45" customFormat="1" ht="31.5" customHeight="1" x14ac:dyDescent="0.3">
      <c r="A118" s="57" t="s">
        <v>289</v>
      </c>
      <c r="B118" s="46" t="s">
        <v>1080</v>
      </c>
      <c r="C118" s="79">
        <v>1320</v>
      </c>
      <c r="D118" s="80">
        <v>1320</v>
      </c>
      <c r="E118" s="58">
        <f>VLOOKUP(G118,'İskonto Planı'!D:E,2,0)</f>
        <v>0</v>
      </c>
      <c r="F118" s="43"/>
      <c r="G118" s="32" t="s">
        <v>2</v>
      </c>
    </row>
    <row r="119" spans="1:7" s="45" customFormat="1" ht="31.5" customHeight="1" x14ac:dyDescent="0.3">
      <c r="A119" s="57" t="s">
        <v>290</v>
      </c>
      <c r="B119" s="46" t="s">
        <v>1081</v>
      </c>
      <c r="C119" s="79">
        <v>1260</v>
      </c>
      <c r="D119" s="80">
        <v>1260</v>
      </c>
      <c r="E119" s="58">
        <f>VLOOKUP(G119,'İskonto Planı'!D:E,2,0)</f>
        <v>0</v>
      </c>
      <c r="F119" s="43"/>
      <c r="G119" s="32" t="s">
        <v>2</v>
      </c>
    </row>
    <row r="120" spans="1:7" s="45" customFormat="1" ht="31.5" customHeight="1" x14ac:dyDescent="0.3">
      <c r="A120" s="57" t="s">
        <v>291</v>
      </c>
      <c r="B120" s="46" t="s">
        <v>1082</v>
      </c>
      <c r="C120" s="79">
        <v>1320</v>
      </c>
      <c r="D120" s="80">
        <v>1320</v>
      </c>
      <c r="E120" s="58">
        <f>VLOOKUP(G120,'İskonto Planı'!D:E,2,0)</f>
        <v>0</v>
      </c>
      <c r="F120" s="43"/>
      <c r="G120" s="32" t="s">
        <v>2</v>
      </c>
    </row>
    <row r="121" spans="1:7" s="45" customFormat="1" ht="31.5" customHeight="1" x14ac:dyDescent="0.3">
      <c r="A121" s="57" t="s">
        <v>292</v>
      </c>
      <c r="B121" s="46" t="s">
        <v>1083</v>
      </c>
      <c r="C121" s="79">
        <v>1260</v>
      </c>
      <c r="D121" s="80">
        <v>1260</v>
      </c>
      <c r="E121" s="58">
        <f>VLOOKUP(G121,'İskonto Planı'!D:E,2,0)</f>
        <v>0</v>
      </c>
      <c r="F121" s="43"/>
      <c r="G121" s="32" t="s">
        <v>2</v>
      </c>
    </row>
    <row r="122" spans="1:7" s="45" customFormat="1" ht="31.5" customHeight="1" x14ac:dyDescent="0.3">
      <c r="A122" s="57" t="s">
        <v>293</v>
      </c>
      <c r="B122" s="46" t="s">
        <v>1084</v>
      </c>
      <c r="C122" s="79">
        <v>1500</v>
      </c>
      <c r="D122" s="80">
        <v>1500</v>
      </c>
      <c r="E122" s="58">
        <f>VLOOKUP(G122,'İskonto Planı'!D:E,2,0)</f>
        <v>0</v>
      </c>
      <c r="F122" s="43"/>
      <c r="G122" s="32" t="s">
        <v>2</v>
      </c>
    </row>
    <row r="123" spans="1:7" s="45" customFormat="1" ht="31.5" customHeight="1" x14ac:dyDescent="0.3">
      <c r="A123" s="57" t="s">
        <v>294</v>
      </c>
      <c r="B123" s="46" t="s">
        <v>1085</v>
      </c>
      <c r="C123" s="79">
        <v>1140</v>
      </c>
      <c r="D123" s="80">
        <v>1140</v>
      </c>
      <c r="E123" s="58">
        <f>VLOOKUP(G123,'İskonto Planı'!D:E,2,0)</f>
        <v>0</v>
      </c>
      <c r="F123" s="43"/>
      <c r="G123" s="32" t="s">
        <v>2</v>
      </c>
    </row>
    <row r="124" spans="1:7" s="45" customFormat="1" ht="31.5" customHeight="1" x14ac:dyDescent="0.3">
      <c r="A124" s="57" t="s">
        <v>295</v>
      </c>
      <c r="B124" s="46" t="s">
        <v>1086</v>
      </c>
      <c r="C124" s="79">
        <v>1560</v>
      </c>
      <c r="D124" s="80">
        <v>1560</v>
      </c>
      <c r="E124" s="58">
        <f>VLOOKUP(G124,'İskonto Planı'!D:E,2,0)</f>
        <v>0</v>
      </c>
      <c r="F124" s="43"/>
      <c r="G124" s="32" t="s">
        <v>2</v>
      </c>
    </row>
    <row r="125" spans="1:7" s="45" customFormat="1" ht="31.5" customHeight="1" x14ac:dyDescent="0.3">
      <c r="A125" s="57" t="s">
        <v>296</v>
      </c>
      <c r="B125" s="46" t="s">
        <v>1087</v>
      </c>
      <c r="C125" s="79">
        <v>1680</v>
      </c>
      <c r="D125" s="80">
        <v>1680</v>
      </c>
      <c r="E125" s="58">
        <f>VLOOKUP(G125,'İskonto Planı'!D:E,2,0)</f>
        <v>0</v>
      </c>
      <c r="F125" s="43"/>
      <c r="G125" s="32" t="s">
        <v>2</v>
      </c>
    </row>
    <row r="126" spans="1:7" s="45" customFormat="1" ht="31.5" customHeight="1" x14ac:dyDescent="0.3">
      <c r="A126" s="57" t="s">
        <v>297</v>
      </c>
      <c r="B126" s="46" t="s">
        <v>1088</v>
      </c>
      <c r="C126" s="79">
        <v>1560</v>
      </c>
      <c r="D126" s="80">
        <v>1560</v>
      </c>
      <c r="E126" s="59">
        <f>VLOOKUP(G126,'İskonto Planı'!D:E,2,0)</f>
        <v>0</v>
      </c>
      <c r="F126" s="60"/>
      <c r="G126" s="32" t="s">
        <v>2</v>
      </c>
    </row>
    <row r="127" spans="1:7" s="45" customFormat="1" ht="31.5" customHeight="1" x14ac:dyDescent="0.3">
      <c r="A127" s="57" t="s">
        <v>298</v>
      </c>
      <c r="B127" s="46" t="s">
        <v>1088</v>
      </c>
      <c r="C127" s="79">
        <v>1980</v>
      </c>
      <c r="D127" s="80">
        <v>1980</v>
      </c>
      <c r="E127" s="59">
        <f>VLOOKUP(G127,'İskonto Planı'!D:E,2,0)</f>
        <v>0</v>
      </c>
      <c r="F127" s="60"/>
      <c r="G127" s="32" t="s">
        <v>2</v>
      </c>
    </row>
    <row r="128" spans="1:7" s="45" customFormat="1" ht="31.5" customHeight="1" x14ac:dyDescent="0.3">
      <c r="A128" s="57" t="s">
        <v>299</v>
      </c>
      <c r="B128" s="46" t="s">
        <v>1089</v>
      </c>
      <c r="C128" s="79">
        <v>1260</v>
      </c>
      <c r="D128" s="80">
        <v>1260</v>
      </c>
      <c r="E128" s="58">
        <f>VLOOKUP(G128,'İskonto Planı'!D:E,2,0)</f>
        <v>0</v>
      </c>
      <c r="F128" s="43"/>
      <c r="G128" s="32" t="s">
        <v>2</v>
      </c>
    </row>
    <row r="129" spans="1:7" s="45" customFormat="1" ht="31.5" customHeight="1" x14ac:dyDescent="0.3">
      <c r="A129" s="57" t="s">
        <v>300</v>
      </c>
      <c r="B129" s="46" t="s">
        <v>1090</v>
      </c>
      <c r="C129" s="79">
        <v>1260</v>
      </c>
      <c r="D129" s="80">
        <v>1260</v>
      </c>
      <c r="E129" s="58">
        <f>VLOOKUP(G129,'İskonto Planı'!D:E,2,0)</f>
        <v>0</v>
      </c>
      <c r="F129" s="43"/>
      <c r="G129" s="32" t="s">
        <v>2</v>
      </c>
    </row>
    <row r="130" spans="1:7" s="45" customFormat="1" ht="31.5" customHeight="1" x14ac:dyDescent="0.3">
      <c r="A130" s="57" t="s">
        <v>301</v>
      </c>
      <c r="B130" s="46" t="s">
        <v>1091</v>
      </c>
      <c r="C130" s="79">
        <v>1560</v>
      </c>
      <c r="D130" s="80">
        <v>1560</v>
      </c>
      <c r="E130" s="58">
        <f>VLOOKUP(G130,'İskonto Planı'!D:E,2,0)</f>
        <v>0</v>
      </c>
      <c r="F130" s="43"/>
      <c r="G130" s="32" t="s">
        <v>2</v>
      </c>
    </row>
    <row r="131" spans="1:7" s="45" customFormat="1" ht="31.5" customHeight="1" x14ac:dyDescent="0.3">
      <c r="A131" s="57" t="s">
        <v>302</v>
      </c>
      <c r="B131" s="46" t="s">
        <v>1092</v>
      </c>
      <c r="C131" s="79">
        <v>1560</v>
      </c>
      <c r="D131" s="80">
        <v>1560</v>
      </c>
      <c r="E131" s="58">
        <f>VLOOKUP(G131,'İskonto Planı'!D:E,2,0)</f>
        <v>0</v>
      </c>
      <c r="F131" s="43"/>
      <c r="G131" s="32" t="s">
        <v>2</v>
      </c>
    </row>
    <row r="132" spans="1:7" s="45" customFormat="1" ht="31.5" customHeight="1" x14ac:dyDescent="0.3">
      <c r="A132" s="57" t="s">
        <v>303</v>
      </c>
      <c r="B132" s="46" t="s">
        <v>1093</v>
      </c>
      <c r="C132" s="79">
        <v>1560</v>
      </c>
      <c r="D132" s="80">
        <v>1560</v>
      </c>
      <c r="E132" s="58">
        <f>VLOOKUP(G132,'İskonto Planı'!D:E,2,0)</f>
        <v>0</v>
      </c>
      <c r="F132" s="43"/>
      <c r="G132" s="32" t="s">
        <v>2</v>
      </c>
    </row>
    <row r="133" spans="1:7" s="45" customFormat="1" ht="31.5" customHeight="1" x14ac:dyDescent="0.3">
      <c r="A133" s="57" t="s">
        <v>304</v>
      </c>
      <c r="B133" s="46" t="s">
        <v>1094</v>
      </c>
      <c r="C133" s="79">
        <v>1680</v>
      </c>
      <c r="D133" s="80">
        <v>1680</v>
      </c>
      <c r="E133" s="58">
        <f>VLOOKUP(G133,'İskonto Planı'!D:E,2,0)</f>
        <v>0</v>
      </c>
      <c r="F133" s="43"/>
      <c r="G133" s="32" t="s">
        <v>2</v>
      </c>
    </row>
    <row r="134" spans="1:7" s="45" customFormat="1" ht="31.5" customHeight="1" x14ac:dyDescent="0.3">
      <c r="A134" s="57" t="s">
        <v>305</v>
      </c>
      <c r="B134" s="46" t="s">
        <v>1095</v>
      </c>
      <c r="C134" s="79">
        <v>1800</v>
      </c>
      <c r="D134" s="80">
        <v>1800</v>
      </c>
      <c r="E134" s="58">
        <f>VLOOKUP(G134,'İskonto Planı'!D:E,2,0)</f>
        <v>0</v>
      </c>
      <c r="F134" s="43"/>
      <c r="G134" s="32" t="s">
        <v>2</v>
      </c>
    </row>
    <row r="135" spans="1:7" s="45" customFormat="1" ht="31.5" customHeight="1" x14ac:dyDescent="0.3">
      <c r="A135" s="57" t="s">
        <v>306</v>
      </c>
      <c r="B135" s="46" t="s">
        <v>1096</v>
      </c>
      <c r="C135" s="79">
        <v>1800</v>
      </c>
      <c r="D135" s="80">
        <v>1800</v>
      </c>
      <c r="E135" s="58">
        <f>VLOOKUP(G135,'İskonto Planı'!D:E,2,0)</f>
        <v>0</v>
      </c>
      <c r="F135" s="43"/>
      <c r="G135" s="32" t="s">
        <v>2</v>
      </c>
    </row>
    <row r="136" spans="1:7" s="45" customFormat="1" ht="31.5" customHeight="1" x14ac:dyDescent="0.3">
      <c r="A136" s="57" t="s">
        <v>307</v>
      </c>
      <c r="B136" s="46" t="s">
        <v>1097</v>
      </c>
      <c r="C136" s="79">
        <v>1800</v>
      </c>
      <c r="D136" s="80">
        <v>1800</v>
      </c>
      <c r="E136" s="58">
        <f>VLOOKUP(G136,'İskonto Planı'!D:E,2,0)</f>
        <v>0</v>
      </c>
      <c r="F136" s="43"/>
      <c r="G136" s="32" t="s">
        <v>2</v>
      </c>
    </row>
    <row r="137" spans="1:7" s="45" customFormat="1" ht="31.5" customHeight="1" x14ac:dyDescent="0.3">
      <c r="A137" s="57" t="s">
        <v>308</v>
      </c>
      <c r="B137" s="46" t="s">
        <v>1098</v>
      </c>
      <c r="C137" s="79">
        <v>1800</v>
      </c>
      <c r="D137" s="80">
        <v>1800</v>
      </c>
      <c r="E137" s="58">
        <f>VLOOKUP(G137,'İskonto Planı'!D:E,2,0)</f>
        <v>0</v>
      </c>
      <c r="F137" s="43"/>
      <c r="G137" s="32" t="s">
        <v>2</v>
      </c>
    </row>
    <row r="138" spans="1:7" s="45" customFormat="1" ht="31.5" customHeight="1" x14ac:dyDescent="0.3">
      <c r="A138" s="57" t="s">
        <v>309</v>
      </c>
      <c r="B138" s="46" t="s">
        <v>1099</v>
      </c>
      <c r="C138" s="79">
        <v>1800</v>
      </c>
      <c r="D138" s="80">
        <v>1800</v>
      </c>
      <c r="E138" s="58">
        <f>VLOOKUP(G138,'İskonto Planı'!D:E,2,0)</f>
        <v>0</v>
      </c>
      <c r="F138" s="43"/>
      <c r="G138" s="32" t="s">
        <v>2</v>
      </c>
    </row>
    <row r="139" spans="1:7" s="45" customFormat="1" ht="31.5" customHeight="1" x14ac:dyDescent="0.3">
      <c r="A139" s="57" t="s">
        <v>310</v>
      </c>
      <c r="B139" s="46" t="s">
        <v>1100</v>
      </c>
      <c r="C139" s="79">
        <v>1800</v>
      </c>
      <c r="D139" s="80">
        <v>1800</v>
      </c>
      <c r="E139" s="58">
        <f>VLOOKUP(G139,'İskonto Planı'!D:E,2,0)</f>
        <v>0</v>
      </c>
      <c r="F139" s="43"/>
      <c r="G139" s="32" t="s">
        <v>2</v>
      </c>
    </row>
    <row r="140" spans="1:7" s="45" customFormat="1" ht="31.5" customHeight="1" x14ac:dyDescent="0.3">
      <c r="A140" s="57" t="s">
        <v>311</v>
      </c>
      <c r="B140" s="46" t="s">
        <v>1101</v>
      </c>
      <c r="C140" s="79">
        <v>2040</v>
      </c>
      <c r="D140" s="80">
        <v>2040</v>
      </c>
      <c r="E140" s="58">
        <f>VLOOKUP(G140,'İskonto Planı'!D:E,2,0)</f>
        <v>0</v>
      </c>
      <c r="F140" s="43"/>
      <c r="G140" s="32" t="s">
        <v>2</v>
      </c>
    </row>
    <row r="141" spans="1:7" s="45" customFormat="1" ht="31.5" customHeight="1" x14ac:dyDescent="0.3">
      <c r="A141" s="57" t="s">
        <v>312</v>
      </c>
      <c r="B141" s="46" t="s">
        <v>1102</v>
      </c>
      <c r="C141" s="79">
        <v>1560</v>
      </c>
      <c r="D141" s="80">
        <v>1560</v>
      </c>
      <c r="E141" s="59">
        <f>VLOOKUP(G141,'İskonto Planı'!D:E,2,0)</f>
        <v>0</v>
      </c>
      <c r="F141" s="60"/>
      <c r="G141" s="32" t="s">
        <v>2</v>
      </c>
    </row>
    <row r="142" spans="1:7" s="45" customFormat="1" ht="31.5" customHeight="1" x14ac:dyDescent="0.3">
      <c r="A142" s="57" t="s">
        <v>313</v>
      </c>
      <c r="B142" s="46" t="s">
        <v>1103</v>
      </c>
      <c r="C142" s="79">
        <v>1560</v>
      </c>
      <c r="D142" s="80">
        <v>1560</v>
      </c>
      <c r="E142" s="58">
        <f>VLOOKUP(G142,'İskonto Planı'!D:E,2,0)</f>
        <v>0</v>
      </c>
      <c r="F142" s="43"/>
      <c r="G142" s="32" t="s">
        <v>2</v>
      </c>
    </row>
    <row r="143" spans="1:7" s="45" customFormat="1" ht="31.5" customHeight="1" x14ac:dyDescent="0.3">
      <c r="A143" s="57" t="s">
        <v>314</v>
      </c>
      <c r="B143" s="46" t="s">
        <v>1104</v>
      </c>
      <c r="C143" s="79">
        <v>1560</v>
      </c>
      <c r="D143" s="80">
        <v>1560</v>
      </c>
      <c r="E143" s="58">
        <f>VLOOKUP(G143,'İskonto Planı'!D:E,2,0)</f>
        <v>0</v>
      </c>
      <c r="F143" s="43"/>
      <c r="G143" s="32" t="s">
        <v>2</v>
      </c>
    </row>
    <row r="144" spans="1:7" s="45" customFormat="1" ht="31.5" customHeight="1" x14ac:dyDescent="0.3">
      <c r="A144" s="57" t="s">
        <v>315</v>
      </c>
      <c r="B144" s="46" t="s">
        <v>1105</v>
      </c>
      <c r="C144" s="79">
        <v>2040</v>
      </c>
      <c r="D144" s="80">
        <v>2040</v>
      </c>
      <c r="E144" s="58">
        <f>VLOOKUP(G144,'İskonto Planı'!D:E,2,0)</f>
        <v>0</v>
      </c>
      <c r="F144" s="43"/>
      <c r="G144" s="32" t="s">
        <v>2</v>
      </c>
    </row>
    <row r="145" spans="1:7" s="45" customFormat="1" ht="31.5" customHeight="1" x14ac:dyDescent="0.3">
      <c r="A145" s="57" t="s">
        <v>316</v>
      </c>
      <c r="B145" s="46" t="s">
        <v>1106</v>
      </c>
      <c r="C145" s="79">
        <v>1800</v>
      </c>
      <c r="D145" s="80">
        <v>1800</v>
      </c>
      <c r="E145" s="58">
        <f>VLOOKUP(G145,'İskonto Planı'!D:E,2,0)</f>
        <v>0</v>
      </c>
      <c r="F145" s="43"/>
      <c r="G145" s="32" t="s">
        <v>2</v>
      </c>
    </row>
    <row r="146" spans="1:7" s="45" customFormat="1" ht="31.5" customHeight="1" x14ac:dyDescent="0.3">
      <c r="A146" s="57" t="s">
        <v>317</v>
      </c>
      <c r="B146" s="46" t="s">
        <v>1107</v>
      </c>
      <c r="C146" s="79">
        <v>2040</v>
      </c>
      <c r="D146" s="80">
        <v>2040</v>
      </c>
      <c r="E146" s="58">
        <f>VLOOKUP(G146,'İskonto Planı'!D:E,2,0)</f>
        <v>0</v>
      </c>
      <c r="F146" s="43"/>
      <c r="G146" s="32" t="s">
        <v>2</v>
      </c>
    </row>
    <row r="147" spans="1:7" s="45" customFormat="1" ht="31.5" customHeight="1" x14ac:dyDescent="0.3">
      <c r="A147" s="57" t="s">
        <v>318</v>
      </c>
      <c r="B147" s="46" t="s">
        <v>1108</v>
      </c>
      <c r="C147" s="79">
        <v>1560</v>
      </c>
      <c r="D147" s="80">
        <v>1560</v>
      </c>
      <c r="E147" s="58">
        <f>VLOOKUP(G147,'İskonto Planı'!D:E,2,0)</f>
        <v>0</v>
      </c>
      <c r="F147" s="43"/>
      <c r="G147" s="32" t="s">
        <v>2</v>
      </c>
    </row>
    <row r="148" spans="1:7" s="45" customFormat="1" ht="27.75" customHeight="1" x14ac:dyDescent="0.3">
      <c r="A148" s="44" t="s">
        <v>97</v>
      </c>
      <c r="B148" s="46" t="s">
        <v>1282</v>
      </c>
      <c r="C148" s="79">
        <v>300</v>
      </c>
      <c r="D148" s="80">
        <v>300</v>
      </c>
      <c r="E148" s="58">
        <f>VLOOKUP(G148,'İskonto Planı'!D:E,2,0)</f>
        <v>0</v>
      </c>
      <c r="F148" s="43"/>
      <c r="G148" s="32" t="s">
        <v>2</v>
      </c>
    </row>
    <row r="149" spans="1:7" s="45" customFormat="1" ht="27" customHeight="1" x14ac:dyDescent="0.3">
      <c r="A149" s="44" t="s">
        <v>98</v>
      </c>
      <c r="B149" s="46" t="s">
        <v>1117</v>
      </c>
      <c r="C149" s="79">
        <v>750</v>
      </c>
      <c r="D149" s="80">
        <v>750</v>
      </c>
      <c r="E149" s="58">
        <f>VLOOKUP(G149,'İskonto Planı'!D:E,2,0)</f>
        <v>0</v>
      </c>
      <c r="F149" s="43"/>
      <c r="G149" s="32" t="s">
        <v>2</v>
      </c>
    </row>
    <row r="150" spans="1:7" s="45" customFormat="1" ht="27.75" customHeight="1" x14ac:dyDescent="0.3">
      <c r="A150" s="44" t="s">
        <v>164</v>
      </c>
      <c r="B150" s="46" t="s">
        <v>1118</v>
      </c>
      <c r="C150" s="79">
        <v>150</v>
      </c>
      <c r="D150" s="80">
        <v>150</v>
      </c>
      <c r="E150" s="58">
        <f>VLOOKUP(G150,'İskonto Planı'!D:E,2,0)</f>
        <v>0</v>
      </c>
      <c r="F150" s="43"/>
      <c r="G150" s="32" t="s">
        <v>2</v>
      </c>
    </row>
    <row r="151" spans="1:7" s="45" customFormat="1" ht="29.25" customHeight="1" x14ac:dyDescent="0.3">
      <c r="A151" s="44" t="s">
        <v>165</v>
      </c>
      <c r="B151" s="46" t="s">
        <v>1119</v>
      </c>
      <c r="C151" s="79">
        <v>200</v>
      </c>
      <c r="D151" s="80">
        <v>200</v>
      </c>
      <c r="E151" s="58">
        <f>VLOOKUP(G151,'İskonto Planı'!D:E,2,0)</f>
        <v>0</v>
      </c>
      <c r="F151" s="43"/>
      <c r="G151" s="32" t="s">
        <v>2</v>
      </c>
    </row>
    <row r="152" spans="1:7" s="45" customFormat="1" ht="27.75" customHeight="1" x14ac:dyDescent="0.3">
      <c r="A152" s="44" t="s">
        <v>319</v>
      </c>
      <c r="B152" s="46" t="s">
        <v>1109</v>
      </c>
      <c r="C152" s="79">
        <v>1080</v>
      </c>
      <c r="D152" s="80">
        <v>1080</v>
      </c>
      <c r="E152" s="58">
        <f>VLOOKUP(G152,'İskonto Planı'!D:E,2,0)</f>
        <v>0</v>
      </c>
      <c r="F152" s="43"/>
      <c r="G152" s="32" t="s">
        <v>2</v>
      </c>
    </row>
    <row r="153" spans="1:7" s="45" customFormat="1" ht="27.75" customHeight="1" x14ac:dyDescent="0.3">
      <c r="A153" s="44" t="s">
        <v>320</v>
      </c>
      <c r="B153" s="46" t="s">
        <v>1110</v>
      </c>
      <c r="C153" s="79">
        <v>1800</v>
      </c>
      <c r="D153" s="80">
        <v>1800</v>
      </c>
      <c r="E153" s="58">
        <f>VLOOKUP(G153,'İskonto Planı'!D:E,2,0)</f>
        <v>0</v>
      </c>
      <c r="F153" s="43"/>
      <c r="G153" s="32" t="s">
        <v>2</v>
      </c>
    </row>
    <row r="154" spans="1:7" s="45" customFormat="1" ht="27.75" customHeight="1" x14ac:dyDescent="0.3">
      <c r="A154" s="44" t="s">
        <v>321</v>
      </c>
      <c r="B154" s="46" t="s">
        <v>1111</v>
      </c>
      <c r="C154" s="79">
        <v>1800</v>
      </c>
      <c r="D154" s="80">
        <v>1800</v>
      </c>
      <c r="E154" s="58">
        <f>VLOOKUP(G154,'İskonto Planı'!D:E,2,0)</f>
        <v>0</v>
      </c>
      <c r="F154" s="43"/>
      <c r="G154" s="32" t="s">
        <v>2</v>
      </c>
    </row>
    <row r="155" spans="1:7" s="45" customFormat="1" ht="27.75" customHeight="1" x14ac:dyDescent="0.3">
      <c r="A155" s="44" t="s">
        <v>322</v>
      </c>
      <c r="B155" s="46" t="s">
        <v>1112</v>
      </c>
      <c r="C155" s="79">
        <v>1500</v>
      </c>
      <c r="D155" s="80">
        <v>1500</v>
      </c>
      <c r="E155" s="58">
        <f>VLOOKUP(G155,'İskonto Planı'!D:E,2,0)</f>
        <v>0</v>
      </c>
      <c r="F155" s="43"/>
      <c r="G155" s="32" t="s">
        <v>2</v>
      </c>
    </row>
    <row r="156" spans="1:7" s="45" customFormat="1" ht="27.75" customHeight="1" x14ac:dyDescent="0.3">
      <c r="A156" s="44" t="s">
        <v>323</v>
      </c>
      <c r="B156" s="46" t="s">
        <v>1113</v>
      </c>
      <c r="C156" s="79">
        <v>1800</v>
      </c>
      <c r="D156" s="80">
        <v>1800</v>
      </c>
      <c r="E156" s="58">
        <f>VLOOKUP(G156,'İskonto Planı'!D:E,2,0)</f>
        <v>0</v>
      </c>
      <c r="F156" s="43"/>
      <c r="G156" s="32" t="s">
        <v>2</v>
      </c>
    </row>
    <row r="157" spans="1:7" s="45" customFormat="1" ht="27.75" customHeight="1" x14ac:dyDescent="0.3">
      <c r="A157" s="44" t="s">
        <v>324</v>
      </c>
      <c r="B157" s="46" t="s">
        <v>1116</v>
      </c>
      <c r="C157" s="79">
        <v>0</v>
      </c>
      <c r="D157" s="80">
        <v>0</v>
      </c>
      <c r="E157" s="58">
        <f>VLOOKUP(G157,'İskonto Planı'!D:E,2,0)</f>
        <v>0</v>
      </c>
      <c r="F157" s="43"/>
      <c r="G157" s="32" t="s">
        <v>2</v>
      </c>
    </row>
    <row r="158" spans="1:7" s="45" customFormat="1" ht="26.25" customHeight="1" x14ac:dyDescent="0.3">
      <c r="A158" s="44" t="s">
        <v>325</v>
      </c>
      <c r="B158" s="46" t="s">
        <v>1120</v>
      </c>
      <c r="C158" s="79">
        <v>600</v>
      </c>
      <c r="D158" s="80">
        <v>600</v>
      </c>
      <c r="E158" s="58">
        <f>VLOOKUP(G158,'İskonto Planı'!D:E,2,0)</f>
        <v>0</v>
      </c>
      <c r="F158" s="43"/>
      <c r="G158" s="32" t="s">
        <v>2</v>
      </c>
    </row>
  </sheetData>
  <mergeCells count="2">
    <mergeCell ref="A11:B11"/>
    <mergeCell ref="A1:C1"/>
  </mergeCells>
  <pageMargins left="0.70866141732283472" right="0.70866141732283472" top="0.74803149606299213" bottom="0.74803149606299213" header="0.31496062992125984" footer="0.31496062992125984"/>
  <pageSetup paperSize="9" scale="74" firstPageNumber="52" fitToHeight="0" orientation="portrait" r:id="rId1"/>
  <headerFooter>
    <oddHeader>&amp;L&amp;"Arial,Normal"&amp;10Prosense Fiyat Listeleri PFY2019-1</oddHeader>
    <oddFooter>&amp;C&amp;P</oddFooter>
  </headerFooter>
  <rowBreaks count="1" manualBreakCount="1">
    <brk id="10"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43476-7191-42FF-8B16-F17E79584273}">
  <sheetPr>
    <tabColor rgb="FF92D050"/>
    <pageSetUpPr fitToPage="1"/>
  </sheetPr>
  <dimension ref="A1:G158"/>
  <sheetViews>
    <sheetView showGridLines="0" view="pageBreakPreview" zoomScale="98" zoomScaleNormal="100" zoomScaleSheetLayoutView="98" zoomScalePageLayoutView="80" workbookViewId="0">
      <selection activeCell="C14" sqref="C14:D158"/>
    </sheetView>
  </sheetViews>
  <sheetFormatPr defaultColWidth="8.6640625" defaultRowHeight="13.8" x14ac:dyDescent="0.3"/>
  <cols>
    <col min="1" max="1" width="18.44140625" style="14" bestFit="1" customWidth="1"/>
    <col min="2" max="2" width="51.5546875" style="14" customWidth="1"/>
    <col min="3" max="4" width="10.6640625" style="40" customWidth="1"/>
    <col min="5" max="5" width="11.33203125" style="29" customWidth="1"/>
    <col min="6" max="6" width="4.44140625" style="29" customWidth="1"/>
    <col min="7" max="7" width="9.6640625" style="13" customWidth="1"/>
    <col min="8" max="16384" width="8.6640625" style="14"/>
  </cols>
  <sheetData>
    <row r="1" spans="1:7" s="7" customFormat="1" ht="25.5" customHeight="1" x14ac:dyDescent="0.45">
      <c r="A1" s="94" t="s">
        <v>820</v>
      </c>
      <c r="B1" s="94"/>
      <c r="C1" s="94"/>
      <c r="D1" s="47"/>
      <c r="E1" s="48" t="str">
        <f>'İskonto Planı'!D13</f>
        <v>€</v>
      </c>
      <c r="F1" s="48"/>
      <c r="G1" s="48"/>
    </row>
    <row r="2" spans="1:7" s="10" customFormat="1" x14ac:dyDescent="0.25">
      <c r="A2" s="8"/>
      <c r="B2" s="9"/>
      <c r="C2" s="30"/>
      <c r="D2" s="31"/>
      <c r="E2" s="27"/>
      <c r="F2" s="27"/>
      <c r="G2" s="12"/>
    </row>
    <row r="3" spans="1:7" s="10" customFormat="1" x14ac:dyDescent="0.25">
      <c r="A3" s="8" t="s">
        <v>814</v>
      </c>
      <c r="B3" s="9"/>
      <c r="C3" s="30"/>
      <c r="D3" s="31"/>
      <c r="E3" s="27"/>
      <c r="F3" s="27"/>
      <c r="G3" s="12"/>
    </row>
    <row r="4" spans="1:7" s="10" customFormat="1" x14ac:dyDescent="0.25">
      <c r="A4" s="8" t="s">
        <v>815</v>
      </c>
      <c r="B4" s="9"/>
      <c r="C4" s="30"/>
      <c r="D4" s="31"/>
      <c r="E4" s="27"/>
      <c r="F4" s="27"/>
      <c r="G4" s="12"/>
    </row>
    <row r="5" spans="1:7" s="10" customFormat="1" x14ac:dyDescent="0.25">
      <c r="A5" s="8" t="s">
        <v>816</v>
      </c>
      <c r="B5" s="9"/>
      <c r="C5" s="30"/>
      <c r="D5" s="31"/>
      <c r="E5" s="27"/>
      <c r="F5" s="27"/>
      <c r="G5" s="12"/>
    </row>
    <row r="6" spans="1:7" s="10" customFormat="1" x14ac:dyDescent="0.25">
      <c r="A6" s="8" t="s">
        <v>817</v>
      </c>
      <c r="B6" s="9"/>
      <c r="C6" s="30"/>
      <c r="D6" s="31"/>
      <c r="E6" s="27"/>
      <c r="F6" s="27"/>
      <c r="G6" s="12"/>
    </row>
    <row r="7" spans="1:7" s="10" customFormat="1" x14ac:dyDescent="0.25">
      <c r="A7" s="8" t="s">
        <v>818</v>
      </c>
      <c r="B7" s="9"/>
      <c r="C7" s="30"/>
      <c r="D7" s="31"/>
      <c r="E7" s="27"/>
      <c r="F7" s="27"/>
      <c r="G7" s="12"/>
    </row>
    <row r="8" spans="1:7" s="10" customFormat="1" x14ac:dyDescent="0.25">
      <c r="A8" s="8" t="s">
        <v>172</v>
      </c>
      <c r="B8" s="9"/>
      <c r="C8" s="30"/>
      <c r="D8" s="31"/>
      <c r="E8" s="27"/>
      <c r="F8" s="27"/>
      <c r="G8" s="12"/>
    </row>
    <row r="9" spans="1:7" x14ac:dyDescent="0.3">
      <c r="A9" s="14" t="s">
        <v>819</v>
      </c>
    </row>
    <row r="11" spans="1:7" s="7" customFormat="1" ht="25.5" customHeight="1" x14ac:dyDescent="0.45">
      <c r="A11" s="94" t="s">
        <v>827</v>
      </c>
      <c r="B11" s="94"/>
      <c r="C11" s="47"/>
      <c r="D11" s="47"/>
      <c r="E11" s="48" t="str">
        <f>'İskonto Planı'!D13</f>
        <v>€</v>
      </c>
      <c r="F11" s="48"/>
      <c r="G11" s="48"/>
    </row>
    <row r="12" spans="1:7" s="10" customFormat="1" ht="9.75" customHeight="1" x14ac:dyDescent="0.25">
      <c r="A12" s="8"/>
      <c r="B12" s="9"/>
      <c r="C12" s="30"/>
      <c r="D12" s="31"/>
      <c r="E12" s="27"/>
      <c r="F12" s="27"/>
      <c r="G12" s="12"/>
    </row>
    <row r="13" spans="1:7" s="11" customFormat="1" ht="27" customHeight="1" x14ac:dyDescent="0.25">
      <c r="A13" s="49" t="s">
        <v>830</v>
      </c>
      <c r="B13" s="50" t="s">
        <v>806</v>
      </c>
      <c r="C13" s="51" t="s">
        <v>831</v>
      </c>
      <c r="D13" s="51" t="s">
        <v>832</v>
      </c>
      <c r="E13" s="52" t="s">
        <v>833</v>
      </c>
      <c r="F13" s="53"/>
      <c r="G13" s="54" t="s">
        <v>834</v>
      </c>
    </row>
    <row r="14" spans="1:7" s="45" customFormat="1" ht="31.5" customHeight="1" x14ac:dyDescent="0.3">
      <c r="A14" s="44" t="s">
        <v>326</v>
      </c>
      <c r="B14" s="46" t="s">
        <v>1191</v>
      </c>
      <c r="C14" s="79">
        <v>100</v>
      </c>
      <c r="D14" s="80">
        <v>100</v>
      </c>
      <c r="E14" s="58">
        <f>VLOOKUP(G14,'İskonto Planı'!D:E,2,0)</f>
        <v>0</v>
      </c>
      <c r="F14" s="43"/>
      <c r="G14" s="32" t="s">
        <v>2</v>
      </c>
    </row>
    <row r="15" spans="1:7" s="45" customFormat="1" ht="31.5" customHeight="1" x14ac:dyDescent="0.3">
      <c r="A15" s="44" t="s">
        <v>327</v>
      </c>
      <c r="B15" s="46" t="s">
        <v>1129</v>
      </c>
      <c r="C15" s="79">
        <v>200</v>
      </c>
      <c r="D15" s="80">
        <v>200</v>
      </c>
      <c r="E15" s="58">
        <f>VLOOKUP(G15,'İskonto Planı'!D:E,2,0)</f>
        <v>0</v>
      </c>
      <c r="F15" s="43"/>
      <c r="G15" s="32" t="s">
        <v>2</v>
      </c>
    </row>
    <row r="16" spans="1:7" s="45" customFormat="1" ht="31.5" customHeight="1" x14ac:dyDescent="0.3">
      <c r="A16" s="44" t="s">
        <v>328</v>
      </c>
      <c r="B16" s="46" t="s">
        <v>1130</v>
      </c>
      <c r="C16" s="79">
        <v>150</v>
      </c>
      <c r="D16" s="80">
        <v>150</v>
      </c>
      <c r="E16" s="58">
        <f>VLOOKUP(G16,'İskonto Planı'!D:E,2,0)</f>
        <v>0</v>
      </c>
      <c r="F16" s="43"/>
      <c r="G16" s="32" t="s">
        <v>2</v>
      </c>
    </row>
    <row r="17" spans="1:7" s="45" customFormat="1" ht="31.5" customHeight="1" x14ac:dyDescent="0.3">
      <c r="A17" s="44" t="s">
        <v>329</v>
      </c>
      <c r="B17" s="46" t="s">
        <v>1195</v>
      </c>
      <c r="C17" s="79">
        <v>150</v>
      </c>
      <c r="D17" s="80">
        <v>150</v>
      </c>
      <c r="E17" s="58">
        <f>VLOOKUP(G17,'İskonto Planı'!D:E,2,0)</f>
        <v>0</v>
      </c>
      <c r="F17" s="43"/>
      <c r="G17" s="32" t="s">
        <v>2</v>
      </c>
    </row>
    <row r="18" spans="1:7" s="45" customFormat="1" ht="31.5" customHeight="1" x14ac:dyDescent="0.3">
      <c r="A18" s="44" t="s">
        <v>330</v>
      </c>
      <c r="B18" s="46" t="s">
        <v>1131</v>
      </c>
      <c r="C18" s="79">
        <v>200</v>
      </c>
      <c r="D18" s="80">
        <v>200</v>
      </c>
      <c r="E18" s="58">
        <f>VLOOKUP(G18,'İskonto Planı'!D:E,2,0)</f>
        <v>0</v>
      </c>
      <c r="F18" s="43"/>
      <c r="G18" s="32" t="s">
        <v>2</v>
      </c>
    </row>
    <row r="19" spans="1:7" s="45" customFormat="1" ht="31.5" customHeight="1" x14ac:dyDescent="0.3">
      <c r="A19" s="44" t="s">
        <v>331</v>
      </c>
      <c r="B19" s="46" t="s">
        <v>1132</v>
      </c>
      <c r="C19" s="79">
        <v>200</v>
      </c>
      <c r="D19" s="80">
        <v>200</v>
      </c>
      <c r="E19" s="58">
        <f>VLOOKUP(G19,'İskonto Planı'!D:E,2,0)</f>
        <v>0</v>
      </c>
      <c r="F19" s="43"/>
      <c r="G19" s="32" t="s">
        <v>2</v>
      </c>
    </row>
    <row r="20" spans="1:7" s="45" customFormat="1" ht="31.5" customHeight="1" x14ac:dyDescent="0.3">
      <c r="A20" s="44" t="s">
        <v>332</v>
      </c>
      <c r="B20" s="46" t="s">
        <v>1192</v>
      </c>
      <c r="C20" s="79">
        <v>650</v>
      </c>
      <c r="D20" s="80">
        <v>650</v>
      </c>
      <c r="E20" s="58">
        <f>VLOOKUP(G20,'İskonto Planı'!D:E,2,0)</f>
        <v>0</v>
      </c>
      <c r="F20" s="43"/>
      <c r="G20" s="32" t="s">
        <v>2</v>
      </c>
    </row>
    <row r="21" spans="1:7" s="45" customFormat="1" ht="31.5" customHeight="1" x14ac:dyDescent="0.3">
      <c r="A21" s="44" t="s">
        <v>333</v>
      </c>
      <c r="B21" s="46" t="s">
        <v>1193</v>
      </c>
      <c r="C21" s="79">
        <v>750</v>
      </c>
      <c r="D21" s="80">
        <v>750</v>
      </c>
      <c r="E21" s="58">
        <f>VLOOKUP(G21,'İskonto Planı'!D:E,2,0)</f>
        <v>0</v>
      </c>
      <c r="F21" s="43"/>
      <c r="G21" s="32" t="s">
        <v>2</v>
      </c>
    </row>
    <row r="22" spans="1:7" s="45" customFormat="1" ht="31.5" customHeight="1" x14ac:dyDescent="0.3">
      <c r="A22" s="44" t="s">
        <v>334</v>
      </c>
      <c r="B22" s="46" t="s">
        <v>1194</v>
      </c>
      <c r="C22" s="79">
        <v>650</v>
      </c>
      <c r="D22" s="80">
        <v>650</v>
      </c>
      <c r="E22" s="58">
        <f>VLOOKUP(G22,'İskonto Planı'!D:E,2,0)</f>
        <v>0</v>
      </c>
      <c r="F22" s="43"/>
      <c r="G22" s="32" t="s">
        <v>2</v>
      </c>
    </row>
    <row r="23" spans="1:7" s="45" customFormat="1" ht="31.5" customHeight="1" x14ac:dyDescent="0.3">
      <c r="A23" s="44" t="s">
        <v>335</v>
      </c>
      <c r="B23" s="46" t="s">
        <v>1133</v>
      </c>
      <c r="C23" s="79">
        <v>800</v>
      </c>
      <c r="D23" s="80">
        <v>800</v>
      </c>
      <c r="E23" s="58">
        <f>VLOOKUP(G23,'İskonto Planı'!D:E,2,0)</f>
        <v>0</v>
      </c>
      <c r="F23" s="43"/>
      <c r="G23" s="32" t="s">
        <v>2</v>
      </c>
    </row>
    <row r="24" spans="1:7" s="45" customFormat="1" ht="31.5" customHeight="1" x14ac:dyDescent="0.3">
      <c r="A24" s="44" t="s">
        <v>336</v>
      </c>
      <c r="B24" s="46" t="s">
        <v>1134</v>
      </c>
      <c r="C24" s="79">
        <v>900</v>
      </c>
      <c r="D24" s="80">
        <v>900</v>
      </c>
      <c r="E24" s="58">
        <f>VLOOKUP(G24,'İskonto Planı'!D:E,2,0)</f>
        <v>0</v>
      </c>
      <c r="F24" s="43"/>
      <c r="G24" s="32" t="s">
        <v>2</v>
      </c>
    </row>
    <row r="25" spans="1:7" s="45" customFormat="1" ht="31.5" customHeight="1" x14ac:dyDescent="0.3">
      <c r="A25" s="44" t="s">
        <v>337</v>
      </c>
      <c r="B25" s="46" t="s">
        <v>1135</v>
      </c>
      <c r="C25" s="79">
        <v>2500</v>
      </c>
      <c r="D25" s="80">
        <v>2500</v>
      </c>
      <c r="E25" s="58">
        <f>VLOOKUP(G25,'İskonto Planı'!D:E,2,0)</f>
        <v>0</v>
      </c>
      <c r="F25" s="43"/>
      <c r="G25" s="32" t="s">
        <v>2</v>
      </c>
    </row>
    <row r="26" spans="1:7" s="45" customFormat="1" ht="31.5" customHeight="1" x14ac:dyDescent="0.3">
      <c r="A26" s="44" t="s">
        <v>338</v>
      </c>
      <c r="B26" s="46" t="s">
        <v>1136</v>
      </c>
      <c r="C26" s="79">
        <v>650</v>
      </c>
      <c r="D26" s="80">
        <v>650</v>
      </c>
      <c r="E26" s="58">
        <f>VLOOKUP(G26,'İskonto Planı'!D:E,2,0)</f>
        <v>0</v>
      </c>
      <c r="F26" s="43"/>
      <c r="G26" s="32" t="s">
        <v>2</v>
      </c>
    </row>
    <row r="27" spans="1:7" s="45" customFormat="1" ht="31.5" customHeight="1" x14ac:dyDescent="0.3">
      <c r="A27" s="44" t="s">
        <v>339</v>
      </c>
      <c r="B27" s="46" t="s">
        <v>1137</v>
      </c>
      <c r="C27" s="79">
        <v>650</v>
      </c>
      <c r="D27" s="80">
        <v>650</v>
      </c>
      <c r="E27" s="58">
        <f>VLOOKUP(G27,'İskonto Planı'!D:E,2,0)</f>
        <v>0</v>
      </c>
      <c r="F27" s="43"/>
      <c r="G27" s="32" t="s">
        <v>2</v>
      </c>
    </row>
    <row r="28" spans="1:7" s="45" customFormat="1" ht="31.5" customHeight="1" x14ac:dyDescent="0.3">
      <c r="A28" s="44" t="s">
        <v>340</v>
      </c>
      <c r="B28" s="46" t="s">
        <v>1138</v>
      </c>
      <c r="C28" s="79">
        <v>800</v>
      </c>
      <c r="D28" s="80">
        <v>800</v>
      </c>
      <c r="E28" s="58">
        <f>VLOOKUP(G28,'İskonto Planı'!D:E,2,0)</f>
        <v>0</v>
      </c>
      <c r="F28" s="43"/>
      <c r="G28" s="32" t="s">
        <v>2</v>
      </c>
    </row>
    <row r="29" spans="1:7" s="45" customFormat="1" ht="31.5" customHeight="1" x14ac:dyDescent="0.3">
      <c r="A29" s="44" t="s">
        <v>341</v>
      </c>
      <c r="B29" s="46" t="s">
        <v>1196</v>
      </c>
      <c r="C29" s="79">
        <v>600</v>
      </c>
      <c r="D29" s="80">
        <v>600</v>
      </c>
      <c r="E29" s="58">
        <f>VLOOKUP(G29,'İskonto Planı'!D:E,2,0)</f>
        <v>0</v>
      </c>
      <c r="F29" s="43"/>
      <c r="G29" s="32" t="s">
        <v>2</v>
      </c>
    </row>
    <row r="30" spans="1:7" s="45" customFormat="1" ht="31.5" customHeight="1" x14ac:dyDescent="0.3">
      <c r="A30" s="44" t="s">
        <v>342</v>
      </c>
      <c r="B30" s="46" t="s">
        <v>1197</v>
      </c>
      <c r="C30" s="79">
        <v>700</v>
      </c>
      <c r="D30" s="80">
        <v>700</v>
      </c>
      <c r="E30" s="58">
        <f>VLOOKUP(G30,'İskonto Planı'!D:E,2,0)</f>
        <v>0</v>
      </c>
      <c r="F30" s="43"/>
      <c r="G30" s="32" t="s">
        <v>2</v>
      </c>
    </row>
    <row r="31" spans="1:7" s="45" customFormat="1" ht="31.5" customHeight="1" x14ac:dyDescent="0.3">
      <c r="A31" s="44" t="s">
        <v>343</v>
      </c>
      <c r="B31" s="46" t="s">
        <v>1139</v>
      </c>
      <c r="C31" s="79">
        <v>1800</v>
      </c>
      <c r="D31" s="80">
        <v>1800</v>
      </c>
      <c r="E31" s="58">
        <f>VLOOKUP(G31,'İskonto Planı'!D:E,2,0)</f>
        <v>0</v>
      </c>
      <c r="F31" s="43"/>
      <c r="G31" s="32" t="s">
        <v>2</v>
      </c>
    </row>
    <row r="32" spans="1:7" s="45" customFormat="1" ht="31.5" customHeight="1" x14ac:dyDescent="0.3">
      <c r="A32" s="44" t="s">
        <v>344</v>
      </c>
      <c r="B32" s="46" t="s">
        <v>1140</v>
      </c>
      <c r="C32" s="79">
        <v>1650</v>
      </c>
      <c r="D32" s="80">
        <v>1650</v>
      </c>
      <c r="E32" s="58">
        <f>VLOOKUP(G32,'İskonto Planı'!D:E,2,0)</f>
        <v>0</v>
      </c>
      <c r="F32" s="43"/>
      <c r="G32" s="32" t="s">
        <v>2</v>
      </c>
    </row>
    <row r="33" spans="1:7" s="45" customFormat="1" ht="31.5" customHeight="1" x14ac:dyDescent="0.3">
      <c r="A33" s="44" t="s">
        <v>345</v>
      </c>
      <c r="B33" s="46" t="s">
        <v>1198</v>
      </c>
      <c r="C33" s="79">
        <v>0</v>
      </c>
      <c r="D33" s="80">
        <v>0</v>
      </c>
      <c r="E33" s="58">
        <f>VLOOKUP(G33,'İskonto Planı'!D:E,2,0)</f>
        <v>0</v>
      </c>
      <c r="F33" s="43"/>
      <c r="G33" s="32" t="s">
        <v>2</v>
      </c>
    </row>
    <row r="34" spans="1:7" s="61" customFormat="1" ht="31.5" customHeight="1" x14ac:dyDescent="0.3">
      <c r="A34" s="57" t="s">
        <v>346</v>
      </c>
      <c r="B34" s="46" t="s">
        <v>1141</v>
      </c>
      <c r="C34" s="79">
        <v>650</v>
      </c>
      <c r="D34" s="80">
        <v>650</v>
      </c>
      <c r="E34" s="59">
        <f>VLOOKUP(G34,'İskonto Planı'!D:E,2,0)</f>
        <v>0</v>
      </c>
      <c r="F34" s="60"/>
      <c r="G34" s="32" t="s">
        <v>2</v>
      </c>
    </row>
    <row r="35" spans="1:7" s="45" customFormat="1" ht="31.5" customHeight="1" x14ac:dyDescent="0.3">
      <c r="A35" s="57" t="s">
        <v>347</v>
      </c>
      <c r="B35" s="46" t="s">
        <v>1142</v>
      </c>
      <c r="C35" s="79">
        <v>700</v>
      </c>
      <c r="D35" s="80">
        <v>700</v>
      </c>
      <c r="E35" s="58">
        <f>VLOOKUP(G35,'İskonto Planı'!D:E,2,0)</f>
        <v>0</v>
      </c>
      <c r="F35" s="43"/>
      <c r="G35" s="32" t="s">
        <v>2</v>
      </c>
    </row>
    <row r="36" spans="1:7" s="45" customFormat="1" ht="31.5" customHeight="1" x14ac:dyDescent="0.3">
      <c r="A36" s="57" t="s">
        <v>348</v>
      </c>
      <c r="B36" s="46" t="s">
        <v>1143</v>
      </c>
      <c r="C36" s="79">
        <v>700</v>
      </c>
      <c r="D36" s="80">
        <v>700</v>
      </c>
      <c r="E36" s="58">
        <f>VLOOKUP(G36,'İskonto Planı'!D:E,2,0)</f>
        <v>0</v>
      </c>
      <c r="F36" s="43"/>
      <c r="G36" s="32" t="s">
        <v>2</v>
      </c>
    </row>
    <row r="37" spans="1:7" s="45" customFormat="1" ht="31.5" customHeight="1" x14ac:dyDescent="0.3">
      <c r="A37" s="57" t="s">
        <v>349</v>
      </c>
      <c r="B37" s="46" t="s">
        <v>1144</v>
      </c>
      <c r="C37" s="79">
        <v>650</v>
      </c>
      <c r="D37" s="80">
        <v>650</v>
      </c>
      <c r="E37" s="58">
        <f>VLOOKUP(G37,'İskonto Planı'!D:E,2,0)</f>
        <v>0</v>
      </c>
      <c r="F37" s="43"/>
      <c r="G37" s="32" t="s">
        <v>2</v>
      </c>
    </row>
    <row r="38" spans="1:7" s="45" customFormat="1" ht="31.5" customHeight="1" x14ac:dyDescent="0.3">
      <c r="A38" s="57" t="s">
        <v>350</v>
      </c>
      <c r="B38" s="46" t="s">
        <v>1145</v>
      </c>
      <c r="C38" s="79">
        <v>700</v>
      </c>
      <c r="D38" s="80">
        <v>700</v>
      </c>
      <c r="E38" s="58">
        <f>VLOOKUP(G38,'İskonto Planı'!D:E,2,0)</f>
        <v>0</v>
      </c>
      <c r="F38" s="43"/>
      <c r="G38" s="32" t="s">
        <v>2</v>
      </c>
    </row>
    <row r="39" spans="1:7" s="45" customFormat="1" ht="31.5" customHeight="1" x14ac:dyDescent="0.3">
      <c r="A39" s="57" t="s">
        <v>351</v>
      </c>
      <c r="B39" s="46" t="s">
        <v>1146</v>
      </c>
      <c r="C39" s="79">
        <v>700</v>
      </c>
      <c r="D39" s="80">
        <v>700</v>
      </c>
      <c r="E39" s="58">
        <f>VLOOKUP(G39,'İskonto Planı'!D:E,2,0)</f>
        <v>0</v>
      </c>
      <c r="F39" s="43"/>
      <c r="G39" s="32" t="s">
        <v>2</v>
      </c>
    </row>
    <row r="40" spans="1:7" s="45" customFormat="1" ht="31.5" customHeight="1" x14ac:dyDescent="0.3">
      <c r="A40" s="57" t="s">
        <v>352</v>
      </c>
      <c r="B40" s="46" t="s">
        <v>1147</v>
      </c>
      <c r="C40" s="79">
        <v>700</v>
      </c>
      <c r="D40" s="80">
        <v>700</v>
      </c>
      <c r="E40" s="58">
        <f>VLOOKUP(G40,'İskonto Planı'!D:E,2,0)</f>
        <v>0</v>
      </c>
      <c r="F40" s="43"/>
      <c r="G40" s="32" t="s">
        <v>2</v>
      </c>
    </row>
    <row r="41" spans="1:7" s="45" customFormat="1" ht="31.5" customHeight="1" x14ac:dyDescent="0.3">
      <c r="A41" s="57" t="s">
        <v>353</v>
      </c>
      <c r="B41" s="46" t="s">
        <v>1148</v>
      </c>
      <c r="C41" s="79">
        <v>700</v>
      </c>
      <c r="D41" s="80">
        <v>700</v>
      </c>
      <c r="E41" s="58">
        <f>VLOOKUP(G41,'İskonto Planı'!D:E,2,0)</f>
        <v>0</v>
      </c>
      <c r="F41" s="43"/>
      <c r="G41" s="32" t="s">
        <v>2</v>
      </c>
    </row>
    <row r="42" spans="1:7" s="45" customFormat="1" ht="31.5" customHeight="1" x14ac:dyDescent="0.3">
      <c r="A42" s="57" t="s">
        <v>354</v>
      </c>
      <c r="B42" s="46" t="s">
        <v>1149</v>
      </c>
      <c r="C42" s="79">
        <v>1000</v>
      </c>
      <c r="D42" s="80">
        <v>1000</v>
      </c>
      <c r="E42" s="58">
        <f>VLOOKUP(G42,'İskonto Planı'!D:E,2,0)</f>
        <v>0</v>
      </c>
      <c r="F42" s="43"/>
      <c r="G42" s="32" t="s">
        <v>2</v>
      </c>
    </row>
    <row r="43" spans="1:7" s="45" customFormat="1" ht="31.5" customHeight="1" x14ac:dyDescent="0.3">
      <c r="A43" s="57" t="s">
        <v>355</v>
      </c>
      <c r="B43" s="46" t="s">
        <v>1150</v>
      </c>
      <c r="C43" s="79">
        <v>1100</v>
      </c>
      <c r="D43" s="80">
        <v>1100</v>
      </c>
      <c r="E43" s="58">
        <f>VLOOKUP(G43,'İskonto Planı'!D:E,2,0)</f>
        <v>0</v>
      </c>
      <c r="F43" s="43"/>
      <c r="G43" s="32" t="s">
        <v>2</v>
      </c>
    </row>
    <row r="44" spans="1:7" s="45" customFormat="1" ht="31.5" customHeight="1" x14ac:dyDescent="0.3">
      <c r="A44" s="57" t="s">
        <v>356</v>
      </c>
      <c r="B44" s="46" t="s">
        <v>1151</v>
      </c>
      <c r="C44" s="79">
        <v>1000</v>
      </c>
      <c r="D44" s="80">
        <v>1000</v>
      </c>
      <c r="E44" s="58">
        <f>VLOOKUP(G44,'İskonto Planı'!D:E,2,0)</f>
        <v>0</v>
      </c>
      <c r="F44" s="43"/>
      <c r="G44" s="32" t="s">
        <v>2</v>
      </c>
    </row>
    <row r="45" spans="1:7" s="45" customFormat="1" ht="31.5" customHeight="1" x14ac:dyDescent="0.3">
      <c r="A45" s="57" t="s">
        <v>357</v>
      </c>
      <c r="B45" s="46" t="s">
        <v>1152</v>
      </c>
      <c r="C45" s="79">
        <v>1100</v>
      </c>
      <c r="D45" s="80">
        <v>1100</v>
      </c>
      <c r="E45" s="58">
        <f>VLOOKUP(G45,'İskonto Planı'!D:E,2,0)</f>
        <v>0</v>
      </c>
      <c r="F45" s="43"/>
      <c r="G45" s="32" t="s">
        <v>2</v>
      </c>
    </row>
    <row r="46" spans="1:7" s="45" customFormat="1" ht="31.5" customHeight="1" x14ac:dyDescent="0.3">
      <c r="A46" s="57" t="s">
        <v>358</v>
      </c>
      <c r="B46" s="46" t="s">
        <v>1153</v>
      </c>
      <c r="C46" s="79">
        <v>1100</v>
      </c>
      <c r="D46" s="80">
        <v>1100</v>
      </c>
      <c r="E46" s="58">
        <f>VLOOKUP(G46,'İskonto Planı'!D:E,2,0)</f>
        <v>0</v>
      </c>
      <c r="F46" s="43"/>
      <c r="G46" s="32" t="s">
        <v>2</v>
      </c>
    </row>
    <row r="47" spans="1:7" s="45" customFormat="1" ht="31.5" customHeight="1" x14ac:dyDescent="0.3">
      <c r="A47" s="57" t="s">
        <v>359</v>
      </c>
      <c r="B47" s="46" t="s">
        <v>1154</v>
      </c>
      <c r="C47" s="79">
        <v>1100</v>
      </c>
      <c r="D47" s="80">
        <v>1100</v>
      </c>
      <c r="E47" s="58">
        <f>VLOOKUP(G47,'İskonto Planı'!D:E,2,0)</f>
        <v>0</v>
      </c>
      <c r="F47" s="43"/>
      <c r="G47" s="32" t="s">
        <v>2</v>
      </c>
    </row>
    <row r="48" spans="1:7" s="45" customFormat="1" ht="31.5" customHeight="1" x14ac:dyDescent="0.3">
      <c r="A48" s="57" t="s">
        <v>360</v>
      </c>
      <c r="B48" s="46" t="s">
        <v>1155</v>
      </c>
      <c r="C48" s="79">
        <v>1000</v>
      </c>
      <c r="D48" s="80">
        <v>1000</v>
      </c>
      <c r="E48" s="59">
        <f>VLOOKUP(G48,'İskonto Planı'!D:E,2,0)</f>
        <v>0</v>
      </c>
      <c r="F48" s="60"/>
      <c r="G48" s="32" t="s">
        <v>2</v>
      </c>
    </row>
    <row r="49" spans="1:7" s="45" customFormat="1" ht="31.5" customHeight="1" x14ac:dyDescent="0.3">
      <c r="A49" s="57" t="s">
        <v>361</v>
      </c>
      <c r="B49" s="46" t="s">
        <v>1156</v>
      </c>
      <c r="C49" s="79">
        <v>1000</v>
      </c>
      <c r="D49" s="80">
        <v>1000</v>
      </c>
      <c r="E49" s="58">
        <f>VLOOKUP(G49,'İskonto Planı'!D:E,2,0)</f>
        <v>0</v>
      </c>
      <c r="F49" s="43"/>
      <c r="G49" s="32" t="s">
        <v>2</v>
      </c>
    </row>
    <row r="50" spans="1:7" s="45" customFormat="1" ht="31.5" customHeight="1" x14ac:dyDescent="0.3">
      <c r="A50" s="57" t="s">
        <v>362</v>
      </c>
      <c r="B50" s="46" t="s">
        <v>1157</v>
      </c>
      <c r="C50" s="79">
        <v>750</v>
      </c>
      <c r="D50" s="80">
        <v>750</v>
      </c>
      <c r="E50" s="58">
        <f>VLOOKUP(G50,'İskonto Planı'!D:E,2,0)</f>
        <v>0</v>
      </c>
      <c r="F50" s="43"/>
      <c r="G50" s="32" t="s">
        <v>2</v>
      </c>
    </row>
    <row r="51" spans="1:7" s="45" customFormat="1" ht="31.5" customHeight="1" x14ac:dyDescent="0.3">
      <c r="A51" s="57" t="s">
        <v>363</v>
      </c>
      <c r="B51" s="46" t="s">
        <v>1158</v>
      </c>
      <c r="C51" s="79">
        <v>800</v>
      </c>
      <c r="D51" s="80">
        <v>800</v>
      </c>
      <c r="E51" s="58">
        <f>VLOOKUP(G51,'İskonto Planı'!D:E,2,0)</f>
        <v>0</v>
      </c>
      <c r="F51" s="43"/>
      <c r="G51" s="32" t="s">
        <v>2</v>
      </c>
    </row>
    <row r="52" spans="1:7" s="45" customFormat="1" ht="31.5" customHeight="1" x14ac:dyDescent="0.3">
      <c r="A52" s="57" t="s">
        <v>364</v>
      </c>
      <c r="B52" s="46" t="s">
        <v>1159</v>
      </c>
      <c r="C52" s="79">
        <v>750</v>
      </c>
      <c r="D52" s="80">
        <v>750</v>
      </c>
      <c r="E52" s="58">
        <f>VLOOKUP(G52,'İskonto Planı'!D:E,2,0)</f>
        <v>0</v>
      </c>
      <c r="F52" s="43"/>
      <c r="G52" s="32" t="s">
        <v>2</v>
      </c>
    </row>
    <row r="53" spans="1:7" s="45" customFormat="1" ht="31.5" customHeight="1" x14ac:dyDescent="0.3">
      <c r="A53" s="57" t="s">
        <v>365</v>
      </c>
      <c r="B53" s="46" t="s">
        <v>1160</v>
      </c>
      <c r="C53" s="79">
        <v>750</v>
      </c>
      <c r="D53" s="80">
        <v>750</v>
      </c>
      <c r="E53" s="58">
        <f>VLOOKUP(G53,'İskonto Planı'!D:E,2,0)</f>
        <v>0</v>
      </c>
      <c r="F53" s="43"/>
      <c r="G53" s="32" t="s">
        <v>2</v>
      </c>
    </row>
    <row r="54" spans="1:7" s="45" customFormat="1" ht="31.5" customHeight="1" x14ac:dyDescent="0.3">
      <c r="A54" s="57" t="s">
        <v>366</v>
      </c>
      <c r="B54" s="46" t="s">
        <v>1161</v>
      </c>
      <c r="C54" s="79">
        <v>800</v>
      </c>
      <c r="D54" s="80">
        <v>800</v>
      </c>
      <c r="E54" s="58">
        <f>VLOOKUP(G54,'İskonto Planı'!D:E,2,0)</f>
        <v>0</v>
      </c>
      <c r="F54" s="43"/>
      <c r="G54" s="32" t="s">
        <v>2</v>
      </c>
    </row>
    <row r="55" spans="1:7" s="45" customFormat="1" ht="31.5" customHeight="1" x14ac:dyDescent="0.3">
      <c r="A55" s="57" t="s">
        <v>367</v>
      </c>
      <c r="B55" s="46" t="s">
        <v>1162</v>
      </c>
      <c r="C55" s="79">
        <v>750</v>
      </c>
      <c r="D55" s="80">
        <v>750</v>
      </c>
      <c r="E55" s="58">
        <f>VLOOKUP(G55,'İskonto Planı'!D:E,2,0)</f>
        <v>0</v>
      </c>
      <c r="F55" s="43"/>
      <c r="G55" s="32" t="s">
        <v>2</v>
      </c>
    </row>
    <row r="56" spans="1:7" s="45" customFormat="1" ht="31.5" customHeight="1" x14ac:dyDescent="0.3">
      <c r="A56" s="57" t="s">
        <v>368</v>
      </c>
      <c r="B56" s="46" t="s">
        <v>1163</v>
      </c>
      <c r="C56" s="79">
        <v>800</v>
      </c>
      <c r="D56" s="80">
        <v>800</v>
      </c>
      <c r="E56" s="58">
        <f>VLOOKUP(G56,'İskonto Planı'!D:E,2,0)</f>
        <v>0</v>
      </c>
      <c r="F56" s="43"/>
      <c r="G56" s="32" t="s">
        <v>2</v>
      </c>
    </row>
    <row r="57" spans="1:7" s="45" customFormat="1" ht="31.5" customHeight="1" x14ac:dyDescent="0.3">
      <c r="A57" s="57" t="s">
        <v>369</v>
      </c>
      <c r="B57" s="46" t="s">
        <v>1164</v>
      </c>
      <c r="C57" s="79">
        <v>750</v>
      </c>
      <c r="D57" s="80">
        <v>750</v>
      </c>
      <c r="E57" s="58">
        <f>VLOOKUP(G57,'İskonto Planı'!D:E,2,0)</f>
        <v>0</v>
      </c>
      <c r="F57" s="43"/>
      <c r="G57" s="32" t="s">
        <v>2</v>
      </c>
    </row>
    <row r="58" spans="1:7" s="45" customFormat="1" ht="31.5" customHeight="1" x14ac:dyDescent="0.3">
      <c r="A58" s="57" t="s">
        <v>370</v>
      </c>
      <c r="B58" s="46" t="s">
        <v>1165</v>
      </c>
      <c r="C58" s="79">
        <v>950</v>
      </c>
      <c r="D58" s="80">
        <v>950</v>
      </c>
      <c r="E58" s="58">
        <f>VLOOKUP(G58,'İskonto Planı'!D:E,2,0)</f>
        <v>0</v>
      </c>
      <c r="F58" s="43"/>
      <c r="G58" s="32" t="s">
        <v>2</v>
      </c>
    </row>
    <row r="59" spans="1:7" s="45" customFormat="1" ht="31.5" customHeight="1" x14ac:dyDescent="0.3">
      <c r="A59" s="57" t="s">
        <v>371</v>
      </c>
      <c r="B59" s="46" t="s">
        <v>1166</v>
      </c>
      <c r="C59" s="79">
        <v>650</v>
      </c>
      <c r="D59" s="80">
        <v>650</v>
      </c>
      <c r="E59" s="58">
        <f>VLOOKUP(G59,'İskonto Planı'!D:E,2,0)</f>
        <v>0</v>
      </c>
      <c r="F59" s="43"/>
      <c r="G59" s="32" t="s">
        <v>2</v>
      </c>
    </row>
    <row r="60" spans="1:7" s="45" customFormat="1" ht="31.5" customHeight="1" x14ac:dyDescent="0.3">
      <c r="A60" s="57" t="s">
        <v>372</v>
      </c>
      <c r="B60" s="46" t="s">
        <v>1167</v>
      </c>
      <c r="C60" s="79">
        <v>1000</v>
      </c>
      <c r="D60" s="80">
        <v>1000</v>
      </c>
      <c r="E60" s="58">
        <f>VLOOKUP(G60,'İskonto Planı'!D:E,2,0)</f>
        <v>0</v>
      </c>
      <c r="F60" s="43"/>
      <c r="G60" s="32" t="s">
        <v>2</v>
      </c>
    </row>
    <row r="61" spans="1:7" s="45" customFormat="1" ht="31.5" customHeight="1" x14ac:dyDescent="0.3">
      <c r="A61" s="57" t="s">
        <v>373</v>
      </c>
      <c r="B61" s="46" t="s">
        <v>1168</v>
      </c>
      <c r="C61" s="79">
        <v>1100</v>
      </c>
      <c r="D61" s="80">
        <v>1100</v>
      </c>
      <c r="E61" s="58">
        <f>VLOOKUP(G61,'İskonto Planı'!D:E,2,0)</f>
        <v>0</v>
      </c>
      <c r="F61" s="43"/>
      <c r="G61" s="32" t="s">
        <v>2</v>
      </c>
    </row>
    <row r="62" spans="1:7" s="45" customFormat="1" ht="31.5" customHeight="1" x14ac:dyDescent="0.3">
      <c r="A62" s="57" t="s">
        <v>374</v>
      </c>
      <c r="B62" s="46" t="s">
        <v>1169</v>
      </c>
      <c r="C62" s="79">
        <v>1000</v>
      </c>
      <c r="D62" s="80">
        <v>1000</v>
      </c>
      <c r="E62" s="59">
        <f>VLOOKUP(G62,'İskonto Planı'!D:E,2,0)</f>
        <v>0</v>
      </c>
      <c r="F62" s="60"/>
      <c r="G62" s="32" t="s">
        <v>2</v>
      </c>
    </row>
    <row r="63" spans="1:7" s="45" customFormat="1" ht="31.5" customHeight="1" x14ac:dyDescent="0.3">
      <c r="A63" s="57" t="s">
        <v>375</v>
      </c>
      <c r="B63" s="46" t="s">
        <v>1170</v>
      </c>
      <c r="C63" s="79">
        <v>1350</v>
      </c>
      <c r="D63" s="80">
        <v>1350</v>
      </c>
      <c r="E63" s="59">
        <f>VLOOKUP(G63,'İskonto Planı'!D:E,2,0)</f>
        <v>0</v>
      </c>
      <c r="F63" s="60"/>
      <c r="G63" s="32" t="s">
        <v>2</v>
      </c>
    </row>
    <row r="64" spans="1:7" s="45" customFormat="1" ht="31.5" customHeight="1" x14ac:dyDescent="0.3">
      <c r="A64" s="57" t="s">
        <v>376</v>
      </c>
      <c r="B64" s="46" t="s">
        <v>1171</v>
      </c>
      <c r="C64" s="79">
        <v>750</v>
      </c>
      <c r="D64" s="80">
        <v>750</v>
      </c>
      <c r="E64" s="58">
        <f>VLOOKUP(G64,'İskonto Planı'!D:E,2,0)</f>
        <v>0</v>
      </c>
      <c r="F64" s="43"/>
      <c r="G64" s="32" t="s">
        <v>2</v>
      </c>
    </row>
    <row r="65" spans="1:7" s="45" customFormat="1" ht="31.5" customHeight="1" x14ac:dyDescent="0.3">
      <c r="A65" s="57" t="s">
        <v>377</v>
      </c>
      <c r="B65" s="46" t="s">
        <v>1172</v>
      </c>
      <c r="C65" s="79">
        <v>750</v>
      </c>
      <c r="D65" s="80">
        <v>750</v>
      </c>
      <c r="E65" s="58">
        <f>VLOOKUP(G65,'İskonto Planı'!D:E,2,0)</f>
        <v>0</v>
      </c>
      <c r="F65" s="43"/>
      <c r="G65" s="32" t="s">
        <v>2</v>
      </c>
    </row>
    <row r="66" spans="1:7" s="45" customFormat="1" ht="31.5" customHeight="1" x14ac:dyDescent="0.3">
      <c r="A66" s="57" t="s">
        <v>378</v>
      </c>
      <c r="B66" s="46" t="s">
        <v>1173</v>
      </c>
      <c r="C66" s="79">
        <v>1000</v>
      </c>
      <c r="D66" s="80">
        <v>1000</v>
      </c>
      <c r="E66" s="58">
        <f>VLOOKUP(G66,'İskonto Planı'!D:E,2,0)</f>
        <v>0</v>
      </c>
      <c r="F66" s="43"/>
      <c r="G66" s="32" t="s">
        <v>2</v>
      </c>
    </row>
    <row r="67" spans="1:7" s="45" customFormat="1" ht="31.5" customHeight="1" x14ac:dyDescent="0.3">
      <c r="A67" s="57" t="s">
        <v>379</v>
      </c>
      <c r="B67" s="46" t="s">
        <v>1174</v>
      </c>
      <c r="C67" s="79">
        <v>1000</v>
      </c>
      <c r="D67" s="80">
        <v>1000</v>
      </c>
      <c r="E67" s="58">
        <f>VLOOKUP(G67,'İskonto Planı'!D:E,2,0)</f>
        <v>0</v>
      </c>
      <c r="F67" s="43"/>
      <c r="G67" s="32" t="s">
        <v>2</v>
      </c>
    </row>
    <row r="68" spans="1:7" s="45" customFormat="1" ht="31.5" customHeight="1" x14ac:dyDescent="0.3">
      <c r="A68" s="57" t="s">
        <v>380</v>
      </c>
      <c r="B68" s="46" t="s">
        <v>1175</v>
      </c>
      <c r="C68" s="79">
        <v>1000</v>
      </c>
      <c r="D68" s="80">
        <v>1000</v>
      </c>
      <c r="E68" s="58">
        <f>VLOOKUP(G68,'İskonto Planı'!D:E,2,0)</f>
        <v>0</v>
      </c>
      <c r="F68" s="43"/>
      <c r="G68" s="32" t="s">
        <v>2</v>
      </c>
    </row>
    <row r="69" spans="1:7" s="45" customFormat="1" ht="31.5" customHeight="1" x14ac:dyDescent="0.3">
      <c r="A69" s="57" t="s">
        <v>381</v>
      </c>
      <c r="B69" s="46" t="s">
        <v>1176</v>
      </c>
      <c r="C69" s="79">
        <v>1100</v>
      </c>
      <c r="D69" s="80">
        <v>1100</v>
      </c>
      <c r="E69" s="58">
        <f>VLOOKUP(G69,'İskonto Planı'!D:E,2,0)</f>
        <v>0</v>
      </c>
      <c r="F69" s="43"/>
      <c r="G69" s="32" t="s">
        <v>2</v>
      </c>
    </row>
    <row r="70" spans="1:7" s="45" customFormat="1" ht="31.5" customHeight="1" x14ac:dyDescent="0.3">
      <c r="A70" s="57" t="s">
        <v>382</v>
      </c>
      <c r="B70" s="46" t="s">
        <v>1177</v>
      </c>
      <c r="C70" s="79">
        <v>1200</v>
      </c>
      <c r="D70" s="80">
        <v>1200</v>
      </c>
      <c r="E70" s="58">
        <f>VLOOKUP(G70,'İskonto Planı'!D:E,2,0)</f>
        <v>0</v>
      </c>
      <c r="F70" s="43"/>
      <c r="G70" s="32" t="s">
        <v>2</v>
      </c>
    </row>
    <row r="71" spans="1:7" s="45" customFormat="1" ht="31.5" customHeight="1" x14ac:dyDescent="0.3">
      <c r="A71" s="57" t="s">
        <v>383</v>
      </c>
      <c r="B71" s="46" t="s">
        <v>1178</v>
      </c>
      <c r="C71" s="79">
        <v>1200</v>
      </c>
      <c r="D71" s="80">
        <v>1200</v>
      </c>
      <c r="E71" s="58">
        <f>VLOOKUP(G71,'İskonto Planı'!D:E,2,0)</f>
        <v>0</v>
      </c>
      <c r="F71" s="43"/>
      <c r="G71" s="32" t="s">
        <v>2</v>
      </c>
    </row>
    <row r="72" spans="1:7" s="45" customFormat="1" ht="31.5" customHeight="1" x14ac:dyDescent="0.3">
      <c r="A72" s="57" t="s">
        <v>384</v>
      </c>
      <c r="B72" s="46" t="s">
        <v>1179</v>
      </c>
      <c r="C72" s="79">
        <v>1200</v>
      </c>
      <c r="D72" s="80">
        <v>1200</v>
      </c>
      <c r="E72" s="58">
        <f>VLOOKUP(G72,'İskonto Planı'!D:E,2,0)</f>
        <v>0</v>
      </c>
      <c r="F72" s="43"/>
      <c r="G72" s="32" t="s">
        <v>2</v>
      </c>
    </row>
    <row r="73" spans="1:7" s="45" customFormat="1" ht="31.5" customHeight="1" x14ac:dyDescent="0.3">
      <c r="A73" s="57" t="s">
        <v>385</v>
      </c>
      <c r="B73" s="46" t="s">
        <v>1180</v>
      </c>
      <c r="C73" s="79">
        <v>1200</v>
      </c>
      <c r="D73" s="80">
        <v>1200</v>
      </c>
      <c r="E73" s="58">
        <f>VLOOKUP(G73,'İskonto Planı'!D:E,2,0)</f>
        <v>0</v>
      </c>
      <c r="F73" s="43"/>
      <c r="G73" s="32" t="s">
        <v>2</v>
      </c>
    </row>
    <row r="74" spans="1:7" s="45" customFormat="1" ht="31.5" customHeight="1" x14ac:dyDescent="0.3">
      <c r="A74" s="57" t="s">
        <v>386</v>
      </c>
      <c r="B74" s="46" t="s">
        <v>1181</v>
      </c>
      <c r="C74" s="79">
        <v>1200</v>
      </c>
      <c r="D74" s="80">
        <v>1200</v>
      </c>
      <c r="E74" s="58">
        <f>VLOOKUP(G74,'İskonto Planı'!D:E,2,0)</f>
        <v>0</v>
      </c>
      <c r="F74" s="43"/>
      <c r="G74" s="32" t="s">
        <v>2</v>
      </c>
    </row>
    <row r="75" spans="1:7" s="45" customFormat="1" ht="31.5" customHeight="1" x14ac:dyDescent="0.3">
      <c r="A75" s="57" t="s">
        <v>387</v>
      </c>
      <c r="B75" s="46" t="s">
        <v>1182</v>
      </c>
      <c r="C75" s="79">
        <v>1200</v>
      </c>
      <c r="D75" s="80">
        <v>1200</v>
      </c>
      <c r="E75" s="58">
        <f>VLOOKUP(G75,'İskonto Planı'!D:E,2,0)</f>
        <v>0</v>
      </c>
      <c r="F75" s="43"/>
      <c r="G75" s="32" t="s">
        <v>2</v>
      </c>
    </row>
    <row r="76" spans="1:7" s="45" customFormat="1" ht="31.5" customHeight="1" x14ac:dyDescent="0.3">
      <c r="A76" s="57" t="s">
        <v>388</v>
      </c>
      <c r="B76" s="46" t="s">
        <v>1183</v>
      </c>
      <c r="C76" s="79">
        <v>1400</v>
      </c>
      <c r="D76" s="80">
        <v>1400</v>
      </c>
      <c r="E76" s="58">
        <f>VLOOKUP(G76,'İskonto Planı'!D:E,2,0)</f>
        <v>0</v>
      </c>
      <c r="F76" s="43"/>
      <c r="G76" s="32" t="s">
        <v>2</v>
      </c>
    </row>
    <row r="77" spans="1:7" s="45" customFormat="1" ht="31.5" customHeight="1" x14ac:dyDescent="0.3">
      <c r="A77" s="57" t="s">
        <v>389</v>
      </c>
      <c r="B77" s="46" t="s">
        <v>1184</v>
      </c>
      <c r="C77" s="79">
        <v>1000</v>
      </c>
      <c r="D77" s="80">
        <v>1000</v>
      </c>
      <c r="E77" s="59">
        <f>VLOOKUP(G77,'İskonto Planı'!D:E,2,0)</f>
        <v>0</v>
      </c>
      <c r="F77" s="60"/>
      <c r="G77" s="32" t="s">
        <v>2</v>
      </c>
    </row>
    <row r="78" spans="1:7" s="45" customFormat="1" ht="31.5" customHeight="1" x14ac:dyDescent="0.3">
      <c r="A78" s="57" t="s">
        <v>390</v>
      </c>
      <c r="B78" s="46" t="s">
        <v>1185</v>
      </c>
      <c r="C78" s="79">
        <v>1000</v>
      </c>
      <c r="D78" s="80">
        <v>1000</v>
      </c>
      <c r="E78" s="58">
        <f>VLOOKUP(G78,'İskonto Planı'!D:E,2,0)</f>
        <v>0</v>
      </c>
      <c r="F78" s="43"/>
      <c r="G78" s="32" t="s">
        <v>2</v>
      </c>
    </row>
    <row r="79" spans="1:7" s="45" customFormat="1" ht="31.5" customHeight="1" x14ac:dyDescent="0.3">
      <c r="A79" s="57" t="s">
        <v>391</v>
      </c>
      <c r="B79" s="46" t="s">
        <v>1186</v>
      </c>
      <c r="C79" s="79">
        <v>1000</v>
      </c>
      <c r="D79" s="80">
        <v>1000</v>
      </c>
      <c r="E79" s="58">
        <f>VLOOKUP(G79,'İskonto Planı'!D:E,2,0)</f>
        <v>0</v>
      </c>
      <c r="F79" s="43"/>
      <c r="G79" s="32" t="s">
        <v>2</v>
      </c>
    </row>
    <row r="80" spans="1:7" s="45" customFormat="1" ht="31.5" customHeight="1" x14ac:dyDescent="0.3">
      <c r="A80" s="57" t="s">
        <v>392</v>
      </c>
      <c r="B80" s="46" t="s">
        <v>1187</v>
      </c>
      <c r="C80" s="79">
        <v>1400</v>
      </c>
      <c r="D80" s="80">
        <v>1400</v>
      </c>
      <c r="E80" s="58">
        <f>VLOOKUP(G80,'İskonto Planı'!D:E,2,0)</f>
        <v>0</v>
      </c>
      <c r="F80" s="43"/>
      <c r="G80" s="32" t="s">
        <v>2</v>
      </c>
    </row>
    <row r="81" spans="1:7" s="45" customFormat="1" ht="31.5" customHeight="1" x14ac:dyDescent="0.3">
      <c r="A81" s="57" t="s">
        <v>393</v>
      </c>
      <c r="B81" s="46" t="s">
        <v>1188</v>
      </c>
      <c r="C81" s="79">
        <v>1200</v>
      </c>
      <c r="D81" s="80">
        <v>1200</v>
      </c>
      <c r="E81" s="58">
        <f>VLOOKUP(G81,'İskonto Planı'!D:E,2,0)</f>
        <v>0</v>
      </c>
      <c r="F81" s="43"/>
      <c r="G81" s="32" t="s">
        <v>2</v>
      </c>
    </row>
    <row r="82" spans="1:7" s="45" customFormat="1" ht="31.5" customHeight="1" x14ac:dyDescent="0.3">
      <c r="A82" s="57" t="s">
        <v>394</v>
      </c>
      <c r="B82" s="46" t="s">
        <v>1189</v>
      </c>
      <c r="C82" s="79">
        <v>1400</v>
      </c>
      <c r="D82" s="80">
        <v>1400</v>
      </c>
      <c r="E82" s="58">
        <f>VLOOKUP(G82,'İskonto Planı'!D:E,2,0)</f>
        <v>0</v>
      </c>
      <c r="F82" s="43"/>
      <c r="G82" s="32" t="s">
        <v>2</v>
      </c>
    </row>
    <row r="83" spans="1:7" s="45" customFormat="1" ht="31.5" customHeight="1" x14ac:dyDescent="0.3">
      <c r="A83" s="57" t="s">
        <v>395</v>
      </c>
      <c r="B83" s="46" t="s">
        <v>1190</v>
      </c>
      <c r="C83" s="79">
        <v>1000</v>
      </c>
      <c r="D83" s="80">
        <v>1000</v>
      </c>
      <c r="E83" s="58">
        <f>VLOOKUP(G83,'İskonto Planı'!D:E,2,0)</f>
        <v>0</v>
      </c>
      <c r="F83" s="43"/>
      <c r="G83" s="32" t="s">
        <v>2</v>
      </c>
    </row>
    <row r="84" spans="1:7" s="45" customFormat="1" ht="31.5" customHeight="1" x14ac:dyDescent="0.3">
      <c r="A84" s="44" t="s">
        <v>396</v>
      </c>
      <c r="B84" s="46" t="s">
        <v>1200</v>
      </c>
      <c r="C84" s="79">
        <v>800</v>
      </c>
      <c r="D84" s="80">
        <v>800</v>
      </c>
      <c r="E84" s="58">
        <f>VLOOKUP(G84,'İskonto Planı'!D:E,2,0)</f>
        <v>0</v>
      </c>
      <c r="F84" s="43"/>
      <c r="G84" s="32" t="s">
        <v>2</v>
      </c>
    </row>
    <row r="85" spans="1:7" s="45" customFormat="1" ht="31.5" customHeight="1" x14ac:dyDescent="0.3">
      <c r="A85" s="44" t="s">
        <v>397</v>
      </c>
      <c r="B85" s="46" t="s">
        <v>1201</v>
      </c>
      <c r="C85" s="79">
        <v>900</v>
      </c>
      <c r="D85" s="80">
        <v>900</v>
      </c>
      <c r="E85" s="58">
        <f>VLOOKUP(G85,'İskonto Planı'!D:E,2,0)</f>
        <v>0</v>
      </c>
      <c r="F85" s="43"/>
      <c r="G85" s="32" t="s">
        <v>2</v>
      </c>
    </row>
    <row r="86" spans="1:7" s="45" customFormat="1" ht="31.5" customHeight="1" x14ac:dyDescent="0.3">
      <c r="A86" s="44" t="s">
        <v>398</v>
      </c>
      <c r="B86" s="46" t="s">
        <v>1202</v>
      </c>
      <c r="C86" s="79">
        <v>800</v>
      </c>
      <c r="D86" s="80">
        <v>800</v>
      </c>
      <c r="E86" s="58">
        <f>VLOOKUP(G86,'İskonto Planı'!D:E,2,0)</f>
        <v>0</v>
      </c>
      <c r="F86" s="43"/>
      <c r="G86" s="32" t="s">
        <v>2</v>
      </c>
    </row>
    <row r="87" spans="1:7" s="45" customFormat="1" ht="31.5" customHeight="1" x14ac:dyDescent="0.3">
      <c r="A87" s="44" t="s">
        <v>399</v>
      </c>
      <c r="B87" s="46" t="s">
        <v>1203</v>
      </c>
      <c r="C87" s="79">
        <v>950</v>
      </c>
      <c r="D87" s="80">
        <v>950</v>
      </c>
      <c r="E87" s="58">
        <f>VLOOKUP(G87,'İskonto Planı'!D:E,2,0)</f>
        <v>0</v>
      </c>
      <c r="F87" s="43"/>
      <c r="G87" s="32" t="s">
        <v>2</v>
      </c>
    </row>
    <row r="88" spans="1:7" s="45" customFormat="1" ht="31.5" customHeight="1" x14ac:dyDescent="0.3">
      <c r="A88" s="44" t="s">
        <v>400</v>
      </c>
      <c r="B88" s="46" t="s">
        <v>1204</v>
      </c>
      <c r="C88" s="79">
        <v>1050</v>
      </c>
      <c r="D88" s="80">
        <v>1050</v>
      </c>
      <c r="E88" s="58">
        <f>VLOOKUP(G88,'İskonto Planı'!D:E,2,0)</f>
        <v>0</v>
      </c>
      <c r="F88" s="43"/>
      <c r="G88" s="32" t="s">
        <v>2</v>
      </c>
    </row>
    <row r="89" spans="1:7" s="45" customFormat="1" ht="31.5" customHeight="1" x14ac:dyDescent="0.3">
      <c r="A89" s="44" t="s">
        <v>401</v>
      </c>
      <c r="B89" s="46" t="s">
        <v>1205</v>
      </c>
      <c r="C89" s="79">
        <v>2650</v>
      </c>
      <c r="D89" s="80">
        <v>2650</v>
      </c>
      <c r="E89" s="58">
        <f>VLOOKUP(G89,'İskonto Planı'!D:E,2,0)</f>
        <v>0</v>
      </c>
      <c r="F89" s="43"/>
      <c r="G89" s="32" t="s">
        <v>2</v>
      </c>
    </row>
    <row r="90" spans="1:7" s="45" customFormat="1" ht="31.5" customHeight="1" x14ac:dyDescent="0.3">
      <c r="A90" s="44" t="s">
        <v>402</v>
      </c>
      <c r="B90" s="46" t="s">
        <v>1206</v>
      </c>
      <c r="C90" s="79">
        <v>800</v>
      </c>
      <c r="D90" s="80">
        <v>800</v>
      </c>
      <c r="E90" s="58">
        <f>VLOOKUP(G90,'İskonto Planı'!D:E,2,0)</f>
        <v>0</v>
      </c>
      <c r="F90" s="43"/>
      <c r="G90" s="32" t="s">
        <v>2</v>
      </c>
    </row>
    <row r="91" spans="1:7" s="45" customFormat="1" ht="31.5" customHeight="1" x14ac:dyDescent="0.3">
      <c r="A91" s="44" t="s">
        <v>403</v>
      </c>
      <c r="B91" s="46" t="s">
        <v>1207</v>
      </c>
      <c r="C91" s="79">
        <v>800</v>
      </c>
      <c r="D91" s="80">
        <v>800</v>
      </c>
      <c r="E91" s="58">
        <f>VLOOKUP(G91,'İskonto Planı'!D:E,2,0)</f>
        <v>0</v>
      </c>
      <c r="F91" s="43"/>
      <c r="G91" s="32" t="s">
        <v>2</v>
      </c>
    </row>
    <row r="92" spans="1:7" s="45" customFormat="1" ht="31.5" customHeight="1" x14ac:dyDescent="0.3">
      <c r="A92" s="44" t="s">
        <v>404</v>
      </c>
      <c r="B92" s="46" t="s">
        <v>1208</v>
      </c>
      <c r="C92" s="79">
        <v>950</v>
      </c>
      <c r="D92" s="80">
        <v>950</v>
      </c>
      <c r="E92" s="58">
        <f>VLOOKUP(G92,'İskonto Planı'!D:E,2,0)</f>
        <v>0</v>
      </c>
      <c r="F92" s="43"/>
      <c r="G92" s="32" t="s">
        <v>2</v>
      </c>
    </row>
    <row r="93" spans="1:7" s="45" customFormat="1" ht="31.5" customHeight="1" x14ac:dyDescent="0.3">
      <c r="A93" s="44" t="s">
        <v>405</v>
      </c>
      <c r="B93" s="46" t="s">
        <v>1209</v>
      </c>
      <c r="C93" s="79">
        <v>750</v>
      </c>
      <c r="D93" s="80">
        <v>750</v>
      </c>
      <c r="E93" s="58">
        <f>VLOOKUP(G93,'İskonto Planı'!D:E,2,0)</f>
        <v>0</v>
      </c>
      <c r="F93" s="43"/>
      <c r="G93" s="32" t="s">
        <v>2</v>
      </c>
    </row>
    <row r="94" spans="1:7" s="45" customFormat="1" ht="31.5" customHeight="1" x14ac:dyDescent="0.3">
      <c r="A94" s="44" t="s">
        <v>406</v>
      </c>
      <c r="B94" s="46" t="s">
        <v>1210</v>
      </c>
      <c r="C94" s="79">
        <v>850</v>
      </c>
      <c r="D94" s="80">
        <v>850</v>
      </c>
      <c r="E94" s="58">
        <f>VLOOKUP(G94,'İskonto Planı'!D:E,2,0)</f>
        <v>0</v>
      </c>
      <c r="F94" s="43"/>
      <c r="G94" s="32" t="s">
        <v>2</v>
      </c>
    </row>
    <row r="95" spans="1:7" s="45" customFormat="1" ht="31.5" customHeight="1" x14ac:dyDescent="0.3">
      <c r="A95" s="44" t="s">
        <v>407</v>
      </c>
      <c r="B95" s="46" t="s">
        <v>1211</v>
      </c>
      <c r="C95" s="79">
        <v>1950</v>
      </c>
      <c r="D95" s="80">
        <v>1950</v>
      </c>
      <c r="E95" s="58">
        <f>VLOOKUP(G95,'İskonto Planı'!D:E,2,0)</f>
        <v>0</v>
      </c>
      <c r="F95" s="43"/>
      <c r="G95" s="32" t="s">
        <v>2</v>
      </c>
    </row>
    <row r="96" spans="1:7" s="45" customFormat="1" ht="31.5" customHeight="1" x14ac:dyDescent="0.3">
      <c r="A96" s="44" t="s">
        <v>408</v>
      </c>
      <c r="B96" s="46" t="s">
        <v>1212</v>
      </c>
      <c r="C96" s="79">
        <v>1800</v>
      </c>
      <c r="D96" s="80">
        <v>1800</v>
      </c>
      <c r="E96" s="58">
        <f>VLOOKUP(G96,'İskonto Planı'!D:E,2,0)</f>
        <v>0</v>
      </c>
      <c r="F96" s="43"/>
      <c r="G96" s="32" t="s">
        <v>2</v>
      </c>
    </row>
    <row r="97" spans="1:7" s="45" customFormat="1" ht="31.5" customHeight="1" x14ac:dyDescent="0.3">
      <c r="A97" s="44" t="s">
        <v>409</v>
      </c>
      <c r="B97" s="46" t="s">
        <v>1213</v>
      </c>
      <c r="C97" s="79">
        <v>150</v>
      </c>
      <c r="D97" s="80">
        <v>150</v>
      </c>
      <c r="E97" s="58">
        <f>VLOOKUP(G97,'İskonto Planı'!D:E,2,0)</f>
        <v>0</v>
      </c>
      <c r="F97" s="43"/>
      <c r="G97" s="32" t="s">
        <v>2</v>
      </c>
    </row>
    <row r="98" spans="1:7" s="61" customFormat="1" ht="31.5" customHeight="1" x14ac:dyDescent="0.3">
      <c r="A98" s="57" t="s">
        <v>410</v>
      </c>
      <c r="B98" s="46" t="s">
        <v>1214</v>
      </c>
      <c r="C98" s="79">
        <v>950</v>
      </c>
      <c r="D98" s="80">
        <v>950</v>
      </c>
      <c r="E98" s="59">
        <f>VLOOKUP(G98,'İskonto Planı'!D:E,2,0)</f>
        <v>0</v>
      </c>
      <c r="F98" s="60"/>
      <c r="G98" s="32" t="s">
        <v>2</v>
      </c>
    </row>
    <row r="99" spans="1:7" s="45" customFormat="1" ht="31.5" customHeight="1" x14ac:dyDescent="0.3">
      <c r="A99" s="57" t="s">
        <v>411</v>
      </c>
      <c r="B99" s="46" t="s">
        <v>1215</v>
      </c>
      <c r="C99" s="79">
        <v>1000</v>
      </c>
      <c r="D99" s="80">
        <v>1000</v>
      </c>
      <c r="E99" s="58">
        <f>VLOOKUP(G99,'İskonto Planı'!D:E,2,0)</f>
        <v>0</v>
      </c>
      <c r="F99" s="43"/>
      <c r="G99" s="32" t="s">
        <v>2</v>
      </c>
    </row>
    <row r="100" spans="1:7" s="45" customFormat="1" ht="31.5" customHeight="1" x14ac:dyDescent="0.3">
      <c r="A100" s="57" t="s">
        <v>412</v>
      </c>
      <c r="B100" s="46" t="s">
        <v>1216</v>
      </c>
      <c r="C100" s="79">
        <v>1000</v>
      </c>
      <c r="D100" s="80">
        <v>1000</v>
      </c>
      <c r="E100" s="58">
        <f>VLOOKUP(G100,'İskonto Planı'!D:E,2,0)</f>
        <v>0</v>
      </c>
      <c r="F100" s="43"/>
      <c r="G100" s="32" t="s">
        <v>2</v>
      </c>
    </row>
    <row r="101" spans="1:7" s="45" customFormat="1" ht="31.5" customHeight="1" x14ac:dyDescent="0.3">
      <c r="A101" s="57" t="s">
        <v>413</v>
      </c>
      <c r="B101" s="46" t="s">
        <v>1217</v>
      </c>
      <c r="C101" s="79">
        <v>950</v>
      </c>
      <c r="D101" s="80">
        <v>950</v>
      </c>
      <c r="E101" s="58">
        <f>VLOOKUP(G101,'İskonto Planı'!D:E,2,0)</f>
        <v>0</v>
      </c>
      <c r="F101" s="43"/>
      <c r="G101" s="32" t="s">
        <v>2</v>
      </c>
    </row>
    <row r="102" spans="1:7" s="45" customFormat="1" ht="31.5" customHeight="1" x14ac:dyDescent="0.3">
      <c r="A102" s="57" t="s">
        <v>414</v>
      </c>
      <c r="B102" s="46" t="s">
        <v>1218</v>
      </c>
      <c r="C102" s="79">
        <v>1000</v>
      </c>
      <c r="D102" s="80">
        <v>1000</v>
      </c>
      <c r="E102" s="58">
        <f>VLOOKUP(G102,'İskonto Planı'!D:E,2,0)</f>
        <v>0</v>
      </c>
      <c r="F102" s="43"/>
      <c r="G102" s="32" t="s">
        <v>2</v>
      </c>
    </row>
    <row r="103" spans="1:7" s="45" customFormat="1" ht="31.5" customHeight="1" x14ac:dyDescent="0.3">
      <c r="A103" s="57" t="s">
        <v>415</v>
      </c>
      <c r="B103" s="46" t="s">
        <v>1219</v>
      </c>
      <c r="C103" s="79">
        <v>1000</v>
      </c>
      <c r="D103" s="80">
        <v>1000</v>
      </c>
      <c r="E103" s="58">
        <f>VLOOKUP(G103,'İskonto Planı'!D:E,2,0)</f>
        <v>0</v>
      </c>
      <c r="F103" s="43"/>
      <c r="G103" s="32" t="s">
        <v>2</v>
      </c>
    </row>
    <row r="104" spans="1:7" s="45" customFormat="1" ht="31.5" customHeight="1" x14ac:dyDescent="0.3">
      <c r="A104" s="57" t="s">
        <v>416</v>
      </c>
      <c r="B104" s="46" t="s">
        <v>1220</v>
      </c>
      <c r="C104" s="79">
        <v>1000</v>
      </c>
      <c r="D104" s="80">
        <v>1000</v>
      </c>
      <c r="E104" s="58">
        <f>VLOOKUP(G104,'İskonto Planı'!D:E,2,0)</f>
        <v>0</v>
      </c>
      <c r="F104" s="43"/>
      <c r="G104" s="32" t="s">
        <v>2</v>
      </c>
    </row>
    <row r="105" spans="1:7" s="45" customFormat="1" ht="31.5" customHeight="1" x14ac:dyDescent="0.3">
      <c r="A105" s="57" t="s">
        <v>417</v>
      </c>
      <c r="B105" s="46" t="s">
        <v>1221</v>
      </c>
      <c r="C105" s="79">
        <v>1000</v>
      </c>
      <c r="D105" s="80">
        <v>1000</v>
      </c>
      <c r="E105" s="58">
        <f>VLOOKUP(G105,'İskonto Planı'!D:E,2,0)</f>
        <v>0</v>
      </c>
      <c r="F105" s="43"/>
      <c r="G105" s="32" t="s">
        <v>2</v>
      </c>
    </row>
    <row r="106" spans="1:7" s="45" customFormat="1" ht="31.5" customHeight="1" x14ac:dyDescent="0.3">
      <c r="A106" s="57" t="s">
        <v>418</v>
      </c>
      <c r="B106" s="46" t="s">
        <v>1222</v>
      </c>
      <c r="C106" s="79">
        <v>1300</v>
      </c>
      <c r="D106" s="80">
        <v>1300</v>
      </c>
      <c r="E106" s="58">
        <f>VLOOKUP(G106,'İskonto Planı'!D:E,2,0)</f>
        <v>0</v>
      </c>
      <c r="F106" s="43"/>
      <c r="G106" s="32" t="s">
        <v>2</v>
      </c>
    </row>
    <row r="107" spans="1:7" s="45" customFormat="1" ht="31.5" customHeight="1" x14ac:dyDescent="0.3">
      <c r="A107" s="57" t="s">
        <v>419</v>
      </c>
      <c r="B107" s="46" t="s">
        <v>1223</v>
      </c>
      <c r="C107" s="79">
        <v>1400</v>
      </c>
      <c r="D107" s="80">
        <v>1400</v>
      </c>
      <c r="E107" s="58">
        <f>VLOOKUP(G107,'İskonto Planı'!D:E,2,0)</f>
        <v>0</v>
      </c>
      <c r="F107" s="43"/>
      <c r="G107" s="32" t="s">
        <v>2</v>
      </c>
    </row>
    <row r="108" spans="1:7" s="45" customFormat="1" ht="31.5" customHeight="1" x14ac:dyDescent="0.3">
      <c r="A108" s="57" t="s">
        <v>420</v>
      </c>
      <c r="B108" s="46" t="s">
        <v>1224</v>
      </c>
      <c r="C108" s="79">
        <v>1300</v>
      </c>
      <c r="D108" s="80">
        <v>1300</v>
      </c>
      <c r="E108" s="58">
        <f>VLOOKUP(G108,'İskonto Planı'!D:E,2,0)</f>
        <v>0</v>
      </c>
      <c r="F108" s="43"/>
      <c r="G108" s="32" t="s">
        <v>2</v>
      </c>
    </row>
    <row r="109" spans="1:7" s="45" customFormat="1" ht="31.5" customHeight="1" x14ac:dyDescent="0.3">
      <c r="A109" s="57" t="s">
        <v>421</v>
      </c>
      <c r="B109" s="46" t="s">
        <v>1225</v>
      </c>
      <c r="C109" s="79">
        <v>1400</v>
      </c>
      <c r="D109" s="80">
        <v>1400</v>
      </c>
      <c r="E109" s="58">
        <f>VLOOKUP(G109,'İskonto Planı'!D:E,2,0)</f>
        <v>0</v>
      </c>
      <c r="F109" s="43"/>
      <c r="G109" s="32" t="s">
        <v>2</v>
      </c>
    </row>
    <row r="110" spans="1:7" s="45" customFormat="1" ht="31.5" customHeight="1" x14ac:dyDescent="0.3">
      <c r="A110" s="57" t="s">
        <v>422</v>
      </c>
      <c r="B110" s="46" t="s">
        <v>1226</v>
      </c>
      <c r="C110" s="79">
        <v>1400</v>
      </c>
      <c r="D110" s="80">
        <v>1400</v>
      </c>
      <c r="E110" s="58">
        <f>VLOOKUP(G110,'İskonto Planı'!D:E,2,0)</f>
        <v>0</v>
      </c>
      <c r="F110" s="43"/>
      <c r="G110" s="32" t="s">
        <v>2</v>
      </c>
    </row>
    <row r="111" spans="1:7" s="45" customFormat="1" ht="31.5" customHeight="1" x14ac:dyDescent="0.3">
      <c r="A111" s="57" t="s">
        <v>423</v>
      </c>
      <c r="B111" s="46" t="s">
        <v>1227</v>
      </c>
      <c r="C111" s="79">
        <v>1400</v>
      </c>
      <c r="D111" s="80">
        <v>1400</v>
      </c>
      <c r="E111" s="58">
        <f>VLOOKUP(G111,'İskonto Planı'!D:E,2,0)</f>
        <v>0</v>
      </c>
      <c r="F111" s="43"/>
      <c r="G111" s="32" t="s">
        <v>2</v>
      </c>
    </row>
    <row r="112" spans="1:7" s="45" customFormat="1" ht="31.5" customHeight="1" x14ac:dyDescent="0.3">
      <c r="A112" s="57" t="s">
        <v>424</v>
      </c>
      <c r="B112" s="46" t="s">
        <v>1228</v>
      </c>
      <c r="C112" s="79">
        <v>1300</v>
      </c>
      <c r="D112" s="80">
        <v>1300</v>
      </c>
      <c r="E112" s="59">
        <f>VLOOKUP(G112,'İskonto Planı'!D:E,2,0)</f>
        <v>0</v>
      </c>
      <c r="F112" s="60"/>
      <c r="G112" s="32" t="s">
        <v>2</v>
      </c>
    </row>
    <row r="113" spans="1:7" s="45" customFormat="1" ht="31.5" customHeight="1" x14ac:dyDescent="0.3">
      <c r="A113" s="57" t="s">
        <v>425</v>
      </c>
      <c r="B113" s="46" t="s">
        <v>1229</v>
      </c>
      <c r="C113" s="79">
        <v>1300</v>
      </c>
      <c r="D113" s="80">
        <v>1300</v>
      </c>
      <c r="E113" s="58">
        <f>VLOOKUP(G113,'İskonto Planı'!D:E,2,0)</f>
        <v>0</v>
      </c>
      <c r="F113" s="43"/>
      <c r="G113" s="32" t="s">
        <v>2</v>
      </c>
    </row>
    <row r="114" spans="1:7" s="45" customFormat="1" ht="31.5" customHeight="1" x14ac:dyDescent="0.3">
      <c r="A114" s="57" t="s">
        <v>426</v>
      </c>
      <c r="B114" s="46" t="s">
        <v>1230</v>
      </c>
      <c r="C114" s="79">
        <v>1050</v>
      </c>
      <c r="D114" s="80">
        <v>1050</v>
      </c>
      <c r="E114" s="58">
        <f>VLOOKUP(G114,'İskonto Planı'!D:E,2,0)</f>
        <v>0</v>
      </c>
      <c r="F114" s="43"/>
      <c r="G114" s="32" t="s">
        <v>2</v>
      </c>
    </row>
    <row r="115" spans="1:7" s="45" customFormat="1" ht="31.5" customHeight="1" x14ac:dyDescent="0.3">
      <c r="A115" s="57" t="s">
        <v>427</v>
      </c>
      <c r="B115" s="46" t="s">
        <v>1231</v>
      </c>
      <c r="C115" s="79">
        <v>1100</v>
      </c>
      <c r="D115" s="80">
        <v>1100</v>
      </c>
      <c r="E115" s="58">
        <f>VLOOKUP(G115,'İskonto Planı'!D:E,2,0)</f>
        <v>0</v>
      </c>
      <c r="F115" s="43"/>
      <c r="G115" s="32" t="s">
        <v>2</v>
      </c>
    </row>
    <row r="116" spans="1:7" s="45" customFormat="1" ht="31.5" customHeight="1" x14ac:dyDescent="0.3">
      <c r="A116" s="57" t="s">
        <v>428</v>
      </c>
      <c r="B116" s="46" t="s">
        <v>1232</v>
      </c>
      <c r="C116" s="79">
        <v>1050</v>
      </c>
      <c r="D116" s="80">
        <v>1050</v>
      </c>
      <c r="E116" s="58">
        <f>VLOOKUP(G116,'İskonto Planı'!D:E,2,0)</f>
        <v>0</v>
      </c>
      <c r="F116" s="43"/>
      <c r="G116" s="32" t="s">
        <v>2</v>
      </c>
    </row>
    <row r="117" spans="1:7" s="45" customFormat="1" ht="31.5" customHeight="1" x14ac:dyDescent="0.3">
      <c r="A117" s="57" t="s">
        <v>429</v>
      </c>
      <c r="B117" s="46" t="s">
        <v>1233</v>
      </c>
      <c r="C117" s="79">
        <v>1050</v>
      </c>
      <c r="D117" s="80">
        <v>1050</v>
      </c>
      <c r="E117" s="58">
        <f>VLOOKUP(G117,'İskonto Planı'!D:E,2,0)</f>
        <v>0</v>
      </c>
      <c r="F117" s="43"/>
      <c r="G117" s="32" t="s">
        <v>2</v>
      </c>
    </row>
    <row r="118" spans="1:7" s="45" customFormat="1" ht="31.5" customHeight="1" x14ac:dyDescent="0.3">
      <c r="A118" s="57" t="s">
        <v>430</v>
      </c>
      <c r="B118" s="46" t="s">
        <v>1234</v>
      </c>
      <c r="C118" s="79">
        <v>1100</v>
      </c>
      <c r="D118" s="80">
        <v>1100</v>
      </c>
      <c r="E118" s="58">
        <f>VLOOKUP(G118,'İskonto Planı'!D:E,2,0)</f>
        <v>0</v>
      </c>
      <c r="F118" s="43"/>
      <c r="G118" s="32" t="s">
        <v>2</v>
      </c>
    </row>
    <row r="119" spans="1:7" s="45" customFormat="1" ht="31.5" customHeight="1" x14ac:dyDescent="0.3">
      <c r="A119" s="57" t="s">
        <v>431</v>
      </c>
      <c r="B119" s="46" t="s">
        <v>1235</v>
      </c>
      <c r="C119" s="79">
        <v>1050</v>
      </c>
      <c r="D119" s="80">
        <v>1050</v>
      </c>
      <c r="E119" s="58">
        <f>VLOOKUP(G119,'İskonto Planı'!D:E,2,0)</f>
        <v>0</v>
      </c>
      <c r="F119" s="43"/>
      <c r="G119" s="32" t="s">
        <v>2</v>
      </c>
    </row>
    <row r="120" spans="1:7" s="45" customFormat="1" ht="31.5" customHeight="1" x14ac:dyDescent="0.3">
      <c r="A120" s="57" t="s">
        <v>432</v>
      </c>
      <c r="B120" s="46" t="s">
        <v>1236</v>
      </c>
      <c r="C120" s="79">
        <v>1100</v>
      </c>
      <c r="D120" s="80">
        <v>1100</v>
      </c>
      <c r="E120" s="58">
        <f>VLOOKUP(G120,'İskonto Planı'!D:E,2,0)</f>
        <v>0</v>
      </c>
      <c r="F120" s="43"/>
      <c r="G120" s="32" t="s">
        <v>2</v>
      </c>
    </row>
    <row r="121" spans="1:7" s="45" customFormat="1" ht="31.5" customHeight="1" x14ac:dyDescent="0.3">
      <c r="A121" s="57" t="s">
        <v>433</v>
      </c>
      <c r="B121" s="46" t="s">
        <v>1237</v>
      </c>
      <c r="C121" s="79">
        <v>1050</v>
      </c>
      <c r="D121" s="80">
        <v>1050</v>
      </c>
      <c r="E121" s="58">
        <f>VLOOKUP(G121,'İskonto Planı'!D:E,2,0)</f>
        <v>0</v>
      </c>
      <c r="F121" s="43"/>
      <c r="G121" s="32" t="s">
        <v>2</v>
      </c>
    </row>
    <row r="122" spans="1:7" s="45" customFormat="1" ht="31.5" customHeight="1" x14ac:dyDescent="0.3">
      <c r="A122" s="57" t="s">
        <v>434</v>
      </c>
      <c r="B122" s="46" t="s">
        <v>1238</v>
      </c>
      <c r="C122" s="79">
        <v>1250</v>
      </c>
      <c r="D122" s="80">
        <v>1250</v>
      </c>
      <c r="E122" s="58">
        <f>VLOOKUP(G122,'İskonto Planı'!D:E,2,0)</f>
        <v>0</v>
      </c>
      <c r="F122" s="43"/>
      <c r="G122" s="32" t="s">
        <v>2</v>
      </c>
    </row>
    <row r="123" spans="1:7" s="45" customFormat="1" ht="31.5" customHeight="1" x14ac:dyDescent="0.3">
      <c r="A123" s="57" t="s">
        <v>435</v>
      </c>
      <c r="B123" s="46" t="s">
        <v>1239</v>
      </c>
      <c r="C123" s="79">
        <v>950</v>
      </c>
      <c r="D123" s="80">
        <v>950</v>
      </c>
      <c r="E123" s="58">
        <f>VLOOKUP(G123,'İskonto Planı'!D:E,2,0)</f>
        <v>0</v>
      </c>
      <c r="F123" s="43"/>
      <c r="G123" s="32" t="s">
        <v>2</v>
      </c>
    </row>
    <row r="124" spans="1:7" s="45" customFormat="1" ht="31.5" customHeight="1" x14ac:dyDescent="0.3">
      <c r="A124" s="57" t="s">
        <v>436</v>
      </c>
      <c r="B124" s="46" t="s">
        <v>1240</v>
      </c>
      <c r="C124" s="79">
        <v>1300</v>
      </c>
      <c r="D124" s="80">
        <v>1300</v>
      </c>
      <c r="E124" s="58">
        <f>VLOOKUP(G124,'İskonto Planı'!D:E,2,0)</f>
        <v>0</v>
      </c>
      <c r="F124" s="43"/>
      <c r="G124" s="32" t="s">
        <v>2</v>
      </c>
    </row>
    <row r="125" spans="1:7" s="45" customFormat="1" ht="31.5" customHeight="1" x14ac:dyDescent="0.3">
      <c r="A125" s="57" t="s">
        <v>437</v>
      </c>
      <c r="B125" s="46" t="s">
        <v>1241</v>
      </c>
      <c r="C125" s="79">
        <v>1400</v>
      </c>
      <c r="D125" s="80">
        <v>1400</v>
      </c>
      <c r="E125" s="58">
        <f>VLOOKUP(G125,'İskonto Planı'!D:E,2,0)</f>
        <v>0</v>
      </c>
      <c r="F125" s="43"/>
      <c r="G125" s="32" t="s">
        <v>2</v>
      </c>
    </row>
    <row r="126" spans="1:7" s="45" customFormat="1" ht="31.5" customHeight="1" x14ac:dyDescent="0.3">
      <c r="A126" s="57" t="s">
        <v>438</v>
      </c>
      <c r="B126" s="46" t="s">
        <v>1242</v>
      </c>
      <c r="C126" s="79">
        <v>1300</v>
      </c>
      <c r="D126" s="80">
        <v>1300</v>
      </c>
      <c r="E126" s="59">
        <f>VLOOKUP(G126,'İskonto Planı'!D:E,2,0)</f>
        <v>0</v>
      </c>
      <c r="F126" s="60"/>
      <c r="G126" s="32" t="s">
        <v>2</v>
      </c>
    </row>
    <row r="127" spans="1:7" s="45" customFormat="1" ht="31.5" customHeight="1" x14ac:dyDescent="0.3">
      <c r="A127" s="57" t="s">
        <v>439</v>
      </c>
      <c r="B127" s="46" t="s">
        <v>1242</v>
      </c>
      <c r="C127" s="79">
        <v>1650</v>
      </c>
      <c r="D127" s="80">
        <v>1650</v>
      </c>
      <c r="E127" s="59">
        <f>VLOOKUP(G127,'İskonto Planı'!D:E,2,0)</f>
        <v>0</v>
      </c>
      <c r="F127" s="60"/>
      <c r="G127" s="32" t="s">
        <v>2</v>
      </c>
    </row>
    <row r="128" spans="1:7" s="45" customFormat="1" ht="31.5" customHeight="1" x14ac:dyDescent="0.3">
      <c r="A128" s="57" t="s">
        <v>440</v>
      </c>
      <c r="B128" s="46" t="s">
        <v>1243</v>
      </c>
      <c r="C128" s="79">
        <v>1050</v>
      </c>
      <c r="D128" s="80">
        <v>1050</v>
      </c>
      <c r="E128" s="58">
        <f>VLOOKUP(G128,'İskonto Planı'!D:E,2,0)</f>
        <v>0</v>
      </c>
      <c r="F128" s="43"/>
      <c r="G128" s="32" t="s">
        <v>2</v>
      </c>
    </row>
    <row r="129" spans="1:7" s="45" customFormat="1" ht="31.5" customHeight="1" x14ac:dyDescent="0.3">
      <c r="A129" s="57" t="s">
        <v>441</v>
      </c>
      <c r="B129" s="46" t="s">
        <v>1244</v>
      </c>
      <c r="C129" s="79">
        <v>1050</v>
      </c>
      <c r="D129" s="80">
        <v>1050</v>
      </c>
      <c r="E129" s="58">
        <f>VLOOKUP(G129,'İskonto Planı'!D:E,2,0)</f>
        <v>0</v>
      </c>
      <c r="F129" s="43"/>
      <c r="G129" s="32" t="s">
        <v>2</v>
      </c>
    </row>
    <row r="130" spans="1:7" s="45" customFormat="1" ht="31.5" customHeight="1" x14ac:dyDescent="0.3">
      <c r="A130" s="57" t="s">
        <v>442</v>
      </c>
      <c r="B130" s="46" t="s">
        <v>1245</v>
      </c>
      <c r="C130" s="79">
        <v>1300</v>
      </c>
      <c r="D130" s="80">
        <v>1300</v>
      </c>
      <c r="E130" s="58">
        <f>VLOOKUP(G130,'İskonto Planı'!D:E,2,0)</f>
        <v>0</v>
      </c>
      <c r="F130" s="43"/>
      <c r="G130" s="32" t="s">
        <v>2</v>
      </c>
    </row>
    <row r="131" spans="1:7" s="45" customFormat="1" ht="31.5" customHeight="1" x14ac:dyDescent="0.3">
      <c r="A131" s="57" t="s">
        <v>443</v>
      </c>
      <c r="B131" s="46" t="s">
        <v>1246</v>
      </c>
      <c r="C131" s="79">
        <v>1300</v>
      </c>
      <c r="D131" s="80">
        <v>1300</v>
      </c>
      <c r="E131" s="58">
        <f>VLOOKUP(G131,'İskonto Planı'!D:E,2,0)</f>
        <v>0</v>
      </c>
      <c r="F131" s="43"/>
      <c r="G131" s="32" t="s">
        <v>2</v>
      </c>
    </row>
    <row r="132" spans="1:7" s="45" customFormat="1" ht="31.5" customHeight="1" x14ac:dyDescent="0.3">
      <c r="A132" s="57" t="s">
        <v>444</v>
      </c>
      <c r="B132" s="46" t="s">
        <v>1247</v>
      </c>
      <c r="C132" s="79">
        <v>1300</v>
      </c>
      <c r="D132" s="80">
        <v>1300</v>
      </c>
      <c r="E132" s="58">
        <f>VLOOKUP(G132,'İskonto Planı'!D:E,2,0)</f>
        <v>0</v>
      </c>
      <c r="F132" s="43"/>
      <c r="G132" s="32" t="s">
        <v>2</v>
      </c>
    </row>
    <row r="133" spans="1:7" s="45" customFormat="1" ht="31.5" customHeight="1" x14ac:dyDescent="0.3">
      <c r="A133" s="57" t="s">
        <v>445</v>
      </c>
      <c r="B133" s="46" t="s">
        <v>1248</v>
      </c>
      <c r="C133" s="79">
        <v>1400</v>
      </c>
      <c r="D133" s="80">
        <v>1400</v>
      </c>
      <c r="E133" s="58">
        <f>VLOOKUP(G133,'İskonto Planı'!D:E,2,0)</f>
        <v>0</v>
      </c>
      <c r="F133" s="43"/>
      <c r="G133" s="32" t="s">
        <v>2</v>
      </c>
    </row>
    <row r="134" spans="1:7" s="45" customFormat="1" ht="31.5" customHeight="1" x14ac:dyDescent="0.3">
      <c r="A134" s="57" t="s">
        <v>446</v>
      </c>
      <c r="B134" s="46" t="s">
        <v>1249</v>
      </c>
      <c r="C134" s="79">
        <v>1500</v>
      </c>
      <c r="D134" s="80">
        <v>1500</v>
      </c>
      <c r="E134" s="58">
        <f>VLOOKUP(G134,'İskonto Planı'!D:E,2,0)</f>
        <v>0</v>
      </c>
      <c r="F134" s="43"/>
      <c r="G134" s="32" t="s">
        <v>2</v>
      </c>
    </row>
    <row r="135" spans="1:7" s="45" customFormat="1" ht="31.5" customHeight="1" x14ac:dyDescent="0.3">
      <c r="A135" s="57" t="s">
        <v>447</v>
      </c>
      <c r="B135" s="46" t="s">
        <v>1250</v>
      </c>
      <c r="C135" s="79">
        <v>1500</v>
      </c>
      <c r="D135" s="80">
        <v>1500</v>
      </c>
      <c r="E135" s="58">
        <f>VLOOKUP(G135,'İskonto Planı'!D:E,2,0)</f>
        <v>0</v>
      </c>
      <c r="F135" s="43"/>
      <c r="G135" s="32" t="s">
        <v>2</v>
      </c>
    </row>
    <row r="136" spans="1:7" s="45" customFormat="1" ht="31.5" customHeight="1" x14ac:dyDescent="0.3">
      <c r="A136" s="57" t="s">
        <v>448</v>
      </c>
      <c r="B136" s="46" t="s">
        <v>1251</v>
      </c>
      <c r="C136" s="79">
        <v>1500</v>
      </c>
      <c r="D136" s="80">
        <v>1500</v>
      </c>
      <c r="E136" s="58">
        <f>VLOOKUP(G136,'İskonto Planı'!D:E,2,0)</f>
        <v>0</v>
      </c>
      <c r="F136" s="43"/>
      <c r="G136" s="32" t="s">
        <v>2</v>
      </c>
    </row>
    <row r="137" spans="1:7" s="45" customFormat="1" ht="31.5" customHeight="1" x14ac:dyDescent="0.3">
      <c r="A137" s="57" t="s">
        <v>449</v>
      </c>
      <c r="B137" s="46" t="s">
        <v>1252</v>
      </c>
      <c r="C137" s="79">
        <v>1500</v>
      </c>
      <c r="D137" s="80">
        <v>1500</v>
      </c>
      <c r="E137" s="58">
        <f>VLOOKUP(G137,'İskonto Planı'!D:E,2,0)</f>
        <v>0</v>
      </c>
      <c r="F137" s="43"/>
      <c r="G137" s="32" t="s">
        <v>2</v>
      </c>
    </row>
    <row r="138" spans="1:7" s="45" customFormat="1" ht="31.5" customHeight="1" x14ac:dyDescent="0.3">
      <c r="A138" s="57" t="s">
        <v>450</v>
      </c>
      <c r="B138" s="46" t="s">
        <v>1253</v>
      </c>
      <c r="C138" s="79">
        <v>1500</v>
      </c>
      <c r="D138" s="80">
        <v>1500</v>
      </c>
      <c r="E138" s="58">
        <f>VLOOKUP(G138,'İskonto Planı'!D:E,2,0)</f>
        <v>0</v>
      </c>
      <c r="F138" s="43"/>
      <c r="G138" s="32" t="s">
        <v>2</v>
      </c>
    </row>
    <row r="139" spans="1:7" s="45" customFormat="1" ht="31.5" customHeight="1" x14ac:dyDescent="0.3">
      <c r="A139" s="57" t="s">
        <v>451</v>
      </c>
      <c r="B139" s="46" t="s">
        <v>1254</v>
      </c>
      <c r="C139" s="79">
        <v>1500</v>
      </c>
      <c r="D139" s="80">
        <v>1500</v>
      </c>
      <c r="E139" s="58">
        <f>VLOOKUP(G139,'İskonto Planı'!D:E,2,0)</f>
        <v>0</v>
      </c>
      <c r="F139" s="43"/>
      <c r="G139" s="32" t="s">
        <v>2</v>
      </c>
    </row>
    <row r="140" spans="1:7" s="45" customFormat="1" ht="31.5" customHeight="1" x14ac:dyDescent="0.3">
      <c r="A140" s="57" t="s">
        <v>452</v>
      </c>
      <c r="B140" s="46" t="s">
        <v>1255</v>
      </c>
      <c r="C140" s="79">
        <v>1700</v>
      </c>
      <c r="D140" s="80">
        <v>1700</v>
      </c>
      <c r="E140" s="58">
        <f>VLOOKUP(G140,'İskonto Planı'!D:E,2,0)</f>
        <v>0</v>
      </c>
      <c r="F140" s="43"/>
      <c r="G140" s="32" t="s">
        <v>2</v>
      </c>
    </row>
    <row r="141" spans="1:7" s="45" customFormat="1" ht="31.5" customHeight="1" x14ac:dyDescent="0.3">
      <c r="A141" s="57" t="s">
        <v>453</v>
      </c>
      <c r="B141" s="46" t="s">
        <v>1256</v>
      </c>
      <c r="C141" s="79">
        <v>1300</v>
      </c>
      <c r="D141" s="80">
        <v>1300</v>
      </c>
      <c r="E141" s="59">
        <f>VLOOKUP(G141,'İskonto Planı'!D:E,2,0)</f>
        <v>0</v>
      </c>
      <c r="F141" s="60"/>
      <c r="G141" s="32" t="s">
        <v>2</v>
      </c>
    </row>
    <row r="142" spans="1:7" s="45" customFormat="1" ht="31.5" customHeight="1" x14ac:dyDescent="0.3">
      <c r="A142" s="57" t="s">
        <v>454</v>
      </c>
      <c r="B142" s="46" t="s">
        <v>1257</v>
      </c>
      <c r="C142" s="79">
        <v>1300</v>
      </c>
      <c r="D142" s="80">
        <v>1300</v>
      </c>
      <c r="E142" s="58">
        <f>VLOOKUP(G142,'İskonto Planı'!D:E,2,0)</f>
        <v>0</v>
      </c>
      <c r="F142" s="43"/>
      <c r="G142" s="32" t="s">
        <v>2</v>
      </c>
    </row>
    <row r="143" spans="1:7" s="45" customFormat="1" ht="31.5" customHeight="1" x14ac:dyDescent="0.3">
      <c r="A143" s="57" t="s">
        <v>455</v>
      </c>
      <c r="B143" s="46" t="s">
        <v>1258</v>
      </c>
      <c r="C143" s="79">
        <v>1300</v>
      </c>
      <c r="D143" s="80">
        <v>1300</v>
      </c>
      <c r="E143" s="58">
        <f>VLOOKUP(G143,'İskonto Planı'!D:E,2,0)</f>
        <v>0</v>
      </c>
      <c r="F143" s="43"/>
      <c r="G143" s="32" t="s">
        <v>2</v>
      </c>
    </row>
    <row r="144" spans="1:7" s="45" customFormat="1" ht="31.5" customHeight="1" x14ac:dyDescent="0.3">
      <c r="A144" s="57" t="s">
        <v>456</v>
      </c>
      <c r="B144" s="46" t="s">
        <v>1259</v>
      </c>
      <c r="C144" s="79">
        <v>1700</v>
      </c>
      <c r="D144" s="80">
        <v>1700</v>
      </c>
      <c r="E144" s="58">
        <f>VLOOKUP(G144,'İskonto Planı'!D:E,2,0)</f>
        <v>0</v>
      </c>
      <c r="F144" s="43"/>
      <c r="G144" s="32" t="s">
        <v>2</v>
      </c>
    </row>
    <row r="145" spans="1:7" s="45" customFormat="1" ht="31.5" customHeight="1" x14ac:dyDescent="0.3">
      <c r="A145" s="57" t="s">
        <v>457</v>
      </c>
      <c r="B145" s="46" t="s">
        <v>1260</v>
      </c>
      <c r="C145" s="79">
        <v>1500</v>
      </c>
      <c r="D145" s="80">
        <v>1500</v>
      </c>
      <c r="E145" s="58">
        <f>VLOOKUP(G145,'İskonto Planı'!D:E,2,0)</f>
        <v>0</v>
      </c>
      <c r="F145" s="43"/>
      <c r="G145" s="32" t="s">
        <v>2</v>
      </c>
    </row>
    <row r="146" spans="1:7" s="45" customFormat="1" ht="31.5" customHeight="1" x14ac:dyDescent="0.3">
      <c r="A146" s="57" t="s">
        <v>458</v>
      </c>
      <c r="B146" s="46" t="s">
        <v>1261</v>
      </c>
      <c r="C146" s="79">
        <v>1700</v>
      </c>
      <c r="D146" s="80">
        <v>1700</v>
      </c>
      <c r="E146" s="58">
        <f>VLOOKUP(G146,'İskonto Planı'!D:E,2,0)</f>
        <v>0</v>
      </c>
      <c r="F146" s="43"/>
      <c r="G146" s="32" t="s">
        <v>2</v>
      </c>
    </row>
    <row r="147" spans="1:7" s="45" customFormat="1" ht="31.5" customHeight="1" x14ac:dyDescent="0.3">
      <c r="A147" s="57" t="s">
        <v>459</v>
      </c>
      <c r="B147" s="46" t="s">
        <v>1262</v>
      </c>
      <c r="C147" s="79">
        <v>1300</v>
      </c>
      <c r="D147" s="80">
        <v>1300</v>
      </c>
      <c r="E147" s="58">
        <f>VLOOKUP(G147,'İskonto Planı'!D:E,2,0)</f>
        <v>0</v>
      </c>
      <c r="F147" s="43"/>
      <c r="G147" s="32" t="s">
        <v>2</v>
      </c>
    </row>
    <row r="148" spans="1:7" s="45" customFormat="1" ht="27.75" customHeight="1" x14ac:dyDescent="0.3">
      <c r="A148" s="44" t="s">
        <v>97</v>
      </c>
      <c r="B148" s="46" t="s">
        <v>1282</v>
      </c>
      <c r="C148" s="79">
        <v>300</v>
      </c>
      <c r="D148" s="80">
        <v>300</v>
      </c>
      <c r="E148" s="58">
        <f>VLOOKUP(G148,'İskonto Planı'!D:E,2,0)</f>
        <v>0</v>
      </c>
      <c r="F148" s="43"/>
      <c r="G148" s="32" t="s">
        <v>2</v>
      </c>
    </row>
    <row r="149" spans="1:7" s="45" customFormat="1" ht="27" customHeight="1" x14ac:dyDescent="0.3">
      <c r="A149" s="44" t="s">
        <v>460</v>
      </c>
      <c r="B149" s="46" t="s">
        <v>1263</v>
      </c>
      <c r="C149" s="79">
        <v>750</v>
      </c>
      <c r="D149" s="80">
        <v>750</v>
      </c>
      <c r="E149" s="58">
        <f>VLOOKUP(G149,'İskonto Planı'!D:E,2,0)</f>
        <v>0</v>
      </c>
      <c r="F149" s="43"/>
      <c r="G149" s="32" t="s">
        <v>2</v>
      </c>
    </row>
    <row r="150" spans="1:7" s="45" customFormat="1" ht="27.75" customHeight="1" x14ac:dyDescent="0.3">
      <c r="A150" s="44" t="s">
        <v>461</v>
      </c>
      <c r="B150" s="46" t="s">
        <v>1122</v>
      </c>
      <c r="C150" s="79">
        <v>150</v>
      </c>
      <c r="D150" s="80">
        <v>150</v>
      </c>
      <c r="E150" s="58">
        <f>VLOOKUP(G150,'İskonto Planı'!D:E,2,0)</f>
        <v>0</v>
      </c>
      <c r="F150" s="43"/>
      <c r="G150" s="32" t="s">
        <v>2</v>
      </c>
    </row>
    <row r="151" spans="1:7" s="45" customFormat="1" ht="29.25" customHeight="1" x14ac:dyDescent="0.3">
      <c r="A151" s="44" t="s">
        <v>462</v>
      </c>
      <c r="B151" s="46" t="s">
        <v>1123</v>
      </c>
      <c r="C151" s="79">
        <v>200</v>
      </c>
      <c r="D151" s="80">
        <v>200</v>
      </c>
      <c r="E151" s="58">
        <f>VLOOKUP(G151,'İskonto Planı'!D:E,2,0)</f>
        <v>0</v>
      </c>
      <c r="F151" s="43"/>
      <c r="G151" s="32" t="s">
        <v>2</v>
      </c>
    </row>
    <row r="152" spans="1:7" s="45" customFormat="1" ht="27.75" customHeight="1" x14ac:dyDescent="0.3">
      <c r="A152" s="44" t="s">
        <v>463</v>
      </c>
      <c r="B152" s="46" t="s">
        <v>1124</v>
      </c>
      <c r="C152" s="79">
        <v>900</v>
      </c>
      <c r="D152" s="80">
        <v>900</v>
      </c>
      <c r="E152" s="58">
        <f>VLOOKUP(G152,'İskonto Planı'!D:E,2,0)</f>
        <v>0</v>
      </c>
      <c r="F152" s="43"/>
      <c r="G152" s="32" t="s">
        <v>2</v>
      </c>
    </row>
    <row r="153" spans="1:7" s="45" customFormat="1" ht="27.75" customHeight="1" x14ac:dyDescent="0.3">
      <c r="A153" s="44" t="s">
        <v>464</v>
      </c>
      <c r="B153" s="46" t="s">
        <v>1125</v>
      </c>
      <c r="C153" s="79">
        <v>1500</v>
      </c>
      <c r="D153" s="80">
        <v>1500</v>
      </c>
      <c r="E153" s="58">
        <f>VLOOKUP(G153,'İskonto Planı'!D:E,2,0)</f>
        <v>0</v>
      </c>
      <c r="F153" s="43"/>
      <c r="G153" s="32" t="s">
        <v>2</v>
      </c>
    </row>
    <row r="154" spans="1:7" s="45" customFormat="1" ht="27.75" customHeight="1" x14ac:dyDescent="0.3">
      <c r="A154" s="44" t="s">
        <v>465</v>
      </c>
      <c r="B154" s="46" t="s">
        <v>1126</v>
      </c>
      <c r="C154" s="79">
        <v>1500</v>
      </c>
      <c r="D154" s="80">
        <v>1500</v>
      </c>
      <c r="E154" s="58">
        <f>VLOOKUP(G154,'İskonto Planı'!D:E,2,0)</f>
        <v>0</v>
      </c>
      <c r="F154" s="43"/>
      <c r="G154" s="32" t="s">
        <v>2</v>
      </c>
    </row>
    <row r="155" spans="1:7" s="45" customFormat="1" ht="27.75" customHeight="1" x14ac:dyDescent="0.3">
      <c r="A155" s="44" t="s">
        <v>466</v>
      </c>
      <c r="B155" s="46" t="s">
        <v>1127</v>
      </c>
      <c r="C155" s="79">
        <v>1250</v>
      </c>
      <c r="D155" s="80">
        <v>1250</v>
      </c>
      <c r="E155" s="58">
        <f>VLOOKUP(G155,'İskonto Planı'!D:E,2,0)</f>
        <v>0</v>
      </c>
      <c r="F155" s="43"/>
      <c r="G155" s="32" t="s">
        <v>2</v>
      </c>
    </row>
    <row r="156" spans="1:7" s="45" customFormat="1" ht="27.75" customHeight="1" x14ac:dyDescent="0.3">
      <c r="A156" s="44" t="s">
        <v>467</v>
      </c>
      <c r="B156" s="46" t="s">
        <v>1128</v>
      </c>
      <c r="C156" s="79">
        <v>1500</v>
      </c>
      <c r="D156" s="80">
        <v>1500</v>
      </c>
      <c r="E156" s="58">
        <f>VLOOKUP(G156,'İskonto Planı'!D:E,2,0)</f>
        <v>0</v>
      </c>
      <c r="F156" s="43"/>
      <c r="G156" s="32" t="s">
        <v>2</v>
      </c>
    </row>
    <row r="157" spans="1:7" s="45" customFormat="1" ht="27.75" customHeight="1" x14ac:dyDescent="0.3">
      <c r="A157" s="44" t="s">
        <v>468</v>
      </c>
      <c r="B157" s="46" t="s">
        <v>1199</v>
      </c>
      <c r="C157" s="79">
        <v>0</v>
      </c>
      <c r="D157" s="80">
        <v>0</v>
      </c>
      <c r="E157" s="58">
        <f>VLOOKUP(G157,'İskonto Planı'!D:E,2,0)</f>
        <v>0</v>
      </c>
      <c r="F157" s="43"/>
      <c r="G157" s="32" t="s">
        <v>2</v>
      </c>
    </row>
    <row r="158" spans="1:7" s="45" customFormat="1" ht="26.25" customHeight="1" x14ac:dyDescent="0.3">
      <c r="A158" s="44" t="s">
        <v>469</v>
      </c>
      <c r="B158" s="46" t="s">
        <v>1121</v>
      </c>
      <c r="C158" s="79">
        <v>500</v>
      </c>
      <c r="D158" s="80">
        <v>500</v>
      </c>
      <c r="E158" s="58">
        <f>VLOOKUP(G158,'İskonto Planı'!D:E,2,0)</f>
        <v>0</v>
      </c>
      <c r="F158" s="43"/>
      <c r="G158" s="32" t="s">
        <v>2</v>
      </c>
    </row>
  </sheetData>
  <mergeCells count="2">
    <mergeCell ref="A11:B11"/>
    <mergeCell ref="A1:C1"/>
  </mergeCells>
  <pageMargins left="0.70866141732283472" right="0.70866141732283472" top="0.74803149606299213" bottom="0.74803149606299213" header="0.31496062992125984" footer="0.31496062992125984"/>
  <pageSetup paperSize="9" scale="74" firstPageNumber="52" fitToHeight="0" orientation="portrait" r:id="rId1"/>
  <headerFooter>
    <oddHeader>&amp;L&amp;"Arial,Normal"&amp;10Prosense Fiyat Listeleri PFY2019-1</oddHeader>
    <oddFooter>&amp;C&amp;P</oddFooter>
  </headerFooter>
  <rowBreaks count="1" manualBreakCount="1">
    <brk id="1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4C953-8F2A-4EB0-AEE2-86ABFBF39EF3}">
  <sheetPr>
    <tabColor rgb="FF92D050"/>
    <pageSetUpPr fitToPage="1"/>
  </sheetPr>
  <dimension ref="A1:G147"/>
  <sheetViews>
    <sheetView showGridLines="0" view="pageBreakPreview" zoomScale="98" zoomScaleNormal="100" zoomScaleSheetLayoutView="98" zoomScalePageLayoutView="80" workbookViewId="0">
      <selection activeCell="C14" sqref="C14:D147"/>
    </sheetView>
  </sheetViews>
  <sheetFormatPr defaultColWidth="8.6640625" defaultRowHeight="13.8" x14ac:dyDescent="0.3"/>
  <cols>
    <col min="1" max="1" width="18.44140625" style="14" bestFit="1" customWidth="1"/>
    <col min="2" max="2" width="51.5546875" style="14" customWidth="1"/>
    <col min="3" max="4" width="10.6640625" style="40" customWidth="1"/>
    <col min="5" max="5" width="11.33203125" style="29" customWidth="1"/>
    <col min="6" max="6" width="4.44140625" style="29" customWidth="1"/>
    <col min="7" max="7" width="9.6640625" style="13" customWidth="1"/>
    <col min="8" max="16384" width="8.6640625" style="14"/>
  </cols>
  <sheetData>
    <row r="1" spans="1:7" s="7" customFormat="1" ht="25.5" customHeight="1" x14ac:dyDescent="0.45">
      <c r="A1" s="94" t="s">
        <v>820</v>
      </c>
      <c r="B1" s="94"/>
      <c r="C1" s="94"/>
      <c r="D1" s="47"/>
      <c r="E1" s="48" t="str">
        <f>'İskonto Planı'!D13</f>
        <v>€</v>
      </c>
      <c r="F1" s="48"/>
      <c r="G1" s="48"/>
    </row>
    <row r="2" spans="1:7" s="10" customFormat="1" x14ac:dyDescent="0.25">
      <c r="A2" s="8"/>
      <c r="B2" s="9"/>
      <c r="C2" s="30"/>
      <c r="D2" s="31"/>
      <c r="E2" s="27"/>
      <c r="F2" s="27"/>
      <c r="G2" s="12"/>
    </row>
    <row r="3" spans="1:7" s="10" customFormat="1" x14ac:dyDescent="0.25">
      <c r="A3" s="8" t="s">
        <v>814</v>
      </c>
      <c r="B3" s="9"/>
      <c r="C3" s="30"/>
      <c r="D3" s="31"/>
      <c r="E3" s="27"/>
      <c r="F3" s="27"/>
      <c r="G3" s="12"/>
    </row>
    <row r="4" spans="1:7" s="10" customFormat="1" x14ac:dyDescent="0.25">
      <c r="A4" s="8" t="s">
        <v>815</v>
      </c>
      <c r="B4" s="9"/>
      <c r="C4" s="30"/>
      <c r="D4" s="31"/>
      <c r="E4" s="27"/>
      <c r="F4" s="27"/>
      <c r="G4" s="12"/>
    </row>
    <row r="5" spans="1:7" s="10" customFormat="1" x14ac:dyDescent="0.25">
      <c r="A5" s="8" t="s">
        <v>816</v>
      </c>
      <c r="B5" s="9"/>
      <c r="C5" s="30"/>
      <c r="D5" s="31"/>
      <c r="E5" s="27"/>
      <c r="F5" s="27"/>
      <c r="G5" s="12"/>
    </row>
    <row r="6" spans="1:7" s="10" customFormat="1" x14ac:dyDescent="0.25">
      <c r="A6" s="8" t="s">
        <v>817</v>
      </c>
      <c r="B6" s="9"/>
      <c r="C6" s="30"/>
      <c r="D6" s="31"/>
      <c r="E6" s="27"/>
      <c r="F6" s="27"/>
      <c r="G6" s="12"/>
    </row>
    <row r="7" spans="1:7" s="10" customFormat="1" x14ac:dyDescent="0.25">
      <c r="A7" s="8" t="s">
        <v>818</v>
      </c>
      <c r="B7" s="9"/>
      <c r="C7" s="30"/>
      <c r="D7" s="31"/>
      <c r="E7" s="27"/>
      <c r="F7" s="27"/>
      <c r="G7" s="12"/>
    </row>
    <row r="8" spans="1:7" s="10" customFormat="1" x14ac:dyDescent="0.25">
      <c r="A8" s="8" t="s">
        <v>172</v>
      </c>
      <c r="B8" s="9"/>
      <c r="C8" s="30"/>
      <c r="D8" s="31"/>
      <c r="E8" s="27"/>
      <c r="F8" s="27"/>
      <c r="G8" s="12"/>
    </row>
    <row r="9" spans="1:7" x14ac:dyDescent="0.3">
      <c r="A9" s="14" t="s">
        <v>819</v>
      </c>
    </row>
    <row r="11" spans="1:7" s="7" customFormat="1" ht="25.5" customHeight="1" x14ac:dyDescent="0.45">
      <c r="A11" s="94" t="s">
        <v>826</v>
      </c>
      <c r="B11" s="94"/>
      <c r="C11" s="47"/>
      <c r="D11" s="47"/>
      <c r="E11" s="48" t="str">
        <f>'İskonto Planı'!D13</f>
        <v>€</v>
      </c>
      <c r="F11" s="48"/>
      <c r="G11" s="48"/>
    </row>
    <row r="12" spans="1:7" s="10" customFormat="1" ht="9.75" customHeight="1" x14ac:dyDescent="0.25">
      <c r="A12" s="8"/>
      <c r="B12" s="9"/>
      <c r="C12" s="30"/>
      <c r="D12" s="31"/>
      <c r="E12" s="27"/>
      <c r="F12" s="27"/>
      <c r="G12" s="12"/>
    </row>
    <row r="13" spans="1:7" s="11" customFormat="1" ht="27" customHeight="1" x14ac:dyDescent="0.25">
      <c r="A13" s="49" t="s">
        <v>830</v>
      </c>
      <c r="B13" s="50" t="s">
        <v>806</v>
      </c>
      <c r="C13" s="51" t="s">
        <v>831</v>
      </c>
      <c r="D13" s="51" t="s">
        <v>832</v>
      </c>
      <c r="E13" s="52" t="s">
        <v>833</v>
      </c>
      <c r="F13" s="53"/>
      <c r="G13" s="54" t="s">
        <v>834</v>
      </c>
    </row>
    <row r="14" spans="1:7" s="45" customFormat="1" ht="31.5" customHeight="1" x14ac:dyDescent="0.3">
      <c r="A14" s="44" t="s">
        <v>470</v>
      </c>
      <c r="B14" s="46" t="s">
        <v>846</v>
      </c>
      <c r="C14" s="78">
        <v>70</v>
      </c>
      <c r="D14" s="77">
        <v>70</v>
      </c>
      <c r="E14" s="58">
        <f>VLOOKUP(G14,'İskonto Planı'!D:E,2,0)</f>
        <v>0</v>
      </c>
      <c r="F14" s="43"/>
      <c r="G14" s="32" t="s">
        <v>2</v>
      </c>
    </row>
    <row r="15" spans="1:7" s="45" customFormat="1" ht="31.5" customHeight="1" x14ac:dyDescent="0.3">
      <c r="A15" s="44" t="s">
        <v>471</v>
      </c>
      <c r="B15" s="46" t="s">
        <v>835</v>
      </c>
      <c r="C15" s="78">
        <v>140</v>
      </c>
      <c r="D15" s="77">
        <v>140</v>
      </c>
      <c r="E15" s="58">
        <f>VLOOKUP(G15,'İskonto Planı'!D:E,2,0)</f>
        <v>0</v>
      </c>
      <c r="F15" s="43"/>
      <c r="G15" s="32" t="s">
        <v>2</v>
      </c>
    </row>
    <row r="16" spans="1:7" s="45" customFormat="1" ht="31.5" customHeight="1" x14ac:dyDescent="0.3">
      <c r="A16" s="44" t="s">
        <v>472</v>
      </c>
      <c r="B16" s="46" t="s">
        <v>850</v>
      </c>
      <c r="C16" s="78">
        <v>105</v>
      </c>
      <c r="D16" s="77">
        <v>105</v>
      </c>
      <c r="E16" s="58">
        <f>VLOOKUP(G16,'İskonto Planı'!D:E,2,0)</f>
        <v>0</v>
      </c>
      <c r="F16" s="43"/>
      <c r="G16" s="32" t="s">
        <v>2</v>
      </c>
    </row>
    <row r="17" spans="1:7" s="45" customFormat="1" ht="31.5" customHeight="1" x14ac:dyDescent="0.3">
      <c r="A17" s="44" t="s">
        <v>473</v>
      </c>
      <c r="B17" s="46" t="s">
        <v>901</v>
      </c>
      <c r="C17" s="78">
        <v>105</v>
      </c>
      <c r="D17" s="77">
        <v>105</v>
      </c>
      <c r="E17" s="58">
        <f>VLOOKUP(G17,'İskonto Planı'!D:E,2,0)</f>
        <v>0</v>
      </c>
      <c r="F17" s="43"/>
      <c r="G17" s="32" t="s">
        <v>2</v>
      </c>
    </row>
    <row r="18" spans="1:7" s="45" customFormat="1" ht="31.5" customHeight="1" x14ac:dyDescent="0.3">
      <c r="A18" s="44" t="s">
        <v>474</v>
      </c>
      <c r="B18" s="46" t="s">
        <v>836</v>
      </c>
      <c r="C18" s="78">
        <v>140</v>
      </c>
      <c r="D18" s="77">
        <v>140</v>
      </c>
      <c r="E18" s="58">
        <f>VLOOKUP(G18,'İskonto Planı'!D:E,2,0)</f>
        <v>0</v>
      </c>
      <c r="F18" s="43"/>
      <c r="G18" s="32" t="s">
        <v>2</v>
      </c>
    </row>
    <row r="19" spans="1:7" s="45" customFormat="1" ht="31.5" customHeight="1" x14ac:dyDescent="0.3">
      <c r="A19" s="44" t="s">
        <v>475</v>
      </c>
      <c r="B19" s="46" t="s">
        <v>847</v>
      </c>
      <c r="C19" s="78">
        <v>455</v>
      </c>
      <c r="D19" s="77">
        <v>455</v>
      </c>
      <c r="E19" s="58">
        <f>VLOOKUP(G19,'İskonto Planı'!D:E,2,0)</f>
        <v>0</v>
      </c>
      <c r="F19" s="43"/>
      <c r="G19" s="32" t="s">
        <v>2</v>
      </c>
    </row>
    <row r="20" spans="1:7" s="45" customFormat="1" ht="31.5" customHeight="1" x14ac:dyDescent="0.3">
      <c r="A20" s="44" t="s">
        <v>476</v>
      </c>
      <c r="B20" s="46" t="s">
        <v>848</v>
      </c>
      <c r="C20" s="78">
        <v>525</v>
      </c>
      <c r="D20" s="77">
        <v>525</v>
      </c>
      <c r="E20" s="58">
        <f>VLOOKUP(G20,'İskonto Planı'!D:E,2,0)</f>
        <v>0</v>
      </c>
      <c r="F20" s="43"/>
      <c r="G20" s="32" t="s">
        <v>2</v>
      </c>
    </row>
    <row r="21" spans="1:7" s="45" customFormat="1" ht="31.5" customHeight="1" x14ac:dyDescent="0.3">
      <c r="A21" s="44" t="s">
        <v>477</v>
      </c>
      <c r="B21" s="46" t="s">
        <v>849</v>
      </c>
      <c r="C21" s="78">
        <v>455</v>
      </c>
      <c r="D21" s="77">
        <v>455</v>
      </c>
      <c r="E21" s="58">
        <f>VLOOKUP(G21,'İskonto Planı'!D:E,2,0)</f>
        <v>0</v>
      </c>
      <c r="F21" s="43"/>
      <c r="G21" s="32" t="s">
        <v>2</v>
      </c>
    </row>
    <row r="22" spans="1:7" s="45" customFormat="1" ht="31.5" customHeight="1" x14ac:dyDescent="0.3">
      <c r="A22" s="44" t="s">
        <v>478</v>
      </c>
      <c r="B22" s="46" t="s">
        <v>838</v>
      </c>
      <c r="C22" s="78">
        <v>560</v>
      </c>
      <c r="D22" s="77">
        <v>560</v>
      </c>
      <c r="E22" s="58">
        <f>VLOOKUP(G22,'İskonto Planı'!D:E,2,0)</f>
        <v>0</v>
      </c>
      <c r="F22" s="43"/>
      <c r="G22" s="32" t="s">
        <v>2</v>
      </c>
    </row>
    <row r="23" spans="1:7" s="45" customFormat="1" ht="31.5" customHeight="1" x14ac:dyDescent="0.3">
      <c r="A23" s="44" t="s">
        <v>479</v>
      </c>
      <c r="B23" s="46" t="s">
        <v>839</v>
      </c>
      <c r="C23" s="78">
        <v>630</v>
      </c>
      <c r="D23" s="77">
        <v>630</v>
      </c>
      <c r="E23" s="58">
        <f>VLOOKUP(G23,'İskonto Planı'!D:E,2,0)</f>
        <v>0</v>
      </c>
      <c r="F23" s="43"/>
      <c r="G23" s="32" t="s">
        <v>2</v>
      </c>
    </row>
    <row r="24" spans="1:7" s="45" customFormat="1" ht="31.5" customHeight="1" x14ac:dyDescent="0.3">
      <c r="A24" s="44" t="s">
        <v>480</v>
      </c>
      <c r="B24" s="46" t="s">
        <v>840</v>
      </c>
      <c r="C24" s="78">
        <v>1750</v>
      </c>
      <c r="D24" s="77">
        <v>1750</v>
      </c>
      <c r="E24" s="58">
        <f>VLOOKUP(G24,'İskonto Planı'!D:E,2,0)</f>
        <v>0</v>
      </c>
      <c r="F24" s="43"/>
      <c r="G24" s="32" t="s">
        <v>2</v>
      </c>
    </row>
    <row r="25" spans="1:7" s="45" customFormat="1" ht="31.5" customHeight="1" x14ac:dyDescent="0.3">
      <c r="A25" s="44" t="s">
        <v>481</v>
      </c>
      <c r="B25" s="46" t="s">
        <v>841</v>
      </c>
      <c r="C25" s="78">
        <v>455</v>
      </c>
      <c r="D25" s="77">
        <v>455</v>
      </c>
      <c r="E25" s="58">
        <f>VLOOKUP(G25,'İskonto Planı'!D:E,2,0)</f>
        <v>0</v>
      </c>
      <c r="F25" s="43"/>
      <c r="G25" s="32" t="s">
        <v>2</v>
      </c>
    </row>
    <row r="26" spans="1:7" s="45" customFormat="1" ht="31.5" customHeight="1" x14ac:dyDescent="0.3">
      <c r="A26" s="44" t="s">
        <v>482</v>
      </c>
      <c r="B26" s="46" t="s">
        <v>842</v>
      </c>
      <c r="C26" s="78">
        <v>455</v>
      </c>
      <c r="D26" s="77">
        <v>455</v>
      </c>
      <c r="E26" s="58">
        <f>VLOOKUP(G26,'İskonto Planı'!D:E,2,0)</f>
        <v>0</v>
      </c>
      <c r="F26" s="43"/>
      <c r="G26" s="32" t="s">
        <v>2</v>
      </c>
    </row>
    <row r="27" spans="1:7" s="45" customFormat="1" ht="31.5" customHeight="1" x14ac:dyDescent="0.3">
      <c r="A27" s="44" t="s">
        <v>483</v>
      </c>
      <c r="B27" s="46" t="s">
        <v>843</v>
      </c>
      <c r="C27" s="78">
        <v>560</v>
      </c>
      <c r="D27" s="77">
        <v>560</v>
      </c>
      <c r="E27" s="58">
        <f>VLOOKUP(G27,'İskonto Planı'!D:E,2,0)</f>
        <v>0</v>
      </c>
      <c r="F27" s="43"/>
      <c r="G27" s="32" t="s">
        <v>2</v>
      </c>
    </row>
    <row r="28" spans="1:7" s="45" customFormat="1" ht="31.5" customHeight="1" x14ac:dyDescent="0.3">
      <c r="A28" s="44" t="s">
        <v>484</v>
      </c>
      <c r="B28" s="46" t="s">
        <v>902</v>
      </c>
      <c r="C28" s="78">
        <v>420</v>
      </c>
      <c r="D28" s="77">
        <v>420</v>
      </c>
      <c r="E28" s="58">
        <f>VLOOKUP(G28,'İskonto Planı'!D:E,2,0)</f>
        <v>0</v>
      </c>
      <c r="F28" s="43"/>
      <c r="G28" s="32" t="s">
        <v>2</v>
      </c>
    </row>
    <row r="29" spans="1:7" s="45" customFormat="1" ht="31.5" customHeight="1" x14ac:dyDescent="0.3">
      <c r="A29" s="44" t="s">
        <v>485</v>
      </c>
      <c r="B29" s="46" t="s">
        <v>903</v>
      </c>
      <c r="C29" s="78">
        <v>490</v>
      </c>
      <c r="D29" s="77">
        <v>490</v>
      </c>
      <c r="E29" s="58">
        <f>VLOOKUP(G29,'İskonto Planı'!D:E,2,0)</f>
        <v>0</v>
      </c>
      <c r="F29" s="43"/>
      <c r="G29" s="32" t="s">
        <v>2</v>
      </c>
    </row>
    <row r="30" spans="1:7" s="61" customFormat="1" ht="31.5" customHeight="1" x14ac:dyDescent="0.3">
      <c r="A30" s="57" t="s">
        <v>486</v>
      </c>
      <c r="B30" s="46" t="s">
        <v>851</v>
      </c>
      <c r="C30" s="78">
        <v>455</v>
      </c>
      <c r="D30" s="77">
        <v>455</v>
      </c>
      <c r="E30" s="59">
        <f>VLOOKUP(G30,'İskonto Planı'!D:E,2,0)</f>
        <v>0</v>
      </c>
      <c r="F30" s="60"/>
      <c r="G30" s="32" t="s">
        <v>2</v>
      </c>
    </row>
    <row r="31" spans="1:7" s="45" customFormat="1" ht="31.5" customHeight="1" x14ac:dyDescent="0.3">
      <c r="A31" s="57" t="s">
        <v>487</v>
      </c>
      <c r="B31" s="46" t="s">
        <v>852</v>
      </c>
      <c r="C31" s="78">
        <v>490</v>
      </c>
      <c r="D31" s="77">
        <v>490</v>
      </c>
      <c r="E31" s="58">
        <f>VLOOKUP(G31,'İskonto Planı'!D:E,2,0)</f>
        <v>0</v>
      </c>
      <c r="F31" s="43"/>
      <c r="G31" s="32" t="s">
        <v>2</v>
      </c>
    </row>
    <row r="32" spans="1:7" s="45" customFormat="1" ht="31.5" customHeight="1" x14ac:dyDescent="0.3">
      <c r="A32" s="57" t="s">
        <v>488</v>
      </c>
      <c r="B32" s="46" t="s">
        <v>853</v>
      </c>
      <c r="C32" s="78">
        <v>490</v>
      </c>
      <c r="D32" s="77">
        <v>490</v>
      </c>
      <c r="E32" s="58">
        <f>VLOOKUP(G32,'İskonto Planı'!D:E,2,0)</f>
        <v>0</v>
      </c>
      <c r="F32" s="43"/>
      <c r="G32" s="32" t="s">
        <v>2</v>
      </c>
    </row>
    <row r="33" spans="1:7" s="45" customFormat="1" ht="31.5" customHeight="1" x14ac:dyDescent="0.3">
      <c r="A33" s="57" t="s">
        <v>489</v>
      </c>
      <c r="B33" s="46" t="s">
        <v>854</v>
      </c>
      <c r="C33" s="78">
        <v>455</v>
      </c>
      <c r="D33" s="77">
        <v>455</v>
      </c>
      <c r="E33" s="58">
        <f>VLOOKUP(G33,'İskonto Planı'!D:E,2,0)</f>
        <v>0</v>
      </c>
      <c r="F33" s="43"/>
      <c r="G33" s="32" t="s">
        <v>2</v>
      </c>
    </row>
    <row r="34" spans="1:7" s="45" customFormat="1" ht="31.5" customHeight="1" x14ac:dyDescent="0.3">
      <c r="A34" s="57" t="s">
        <v>490</v>
      </c>
      <c r="B34" s="46" t="s">
        <v>855</v>
      </c>
      <c r="C34" s="78">
        <v>490</v>
      </c>
      <c r="D34" s="77">
        <v>490</v>
      </c>
      <c r="E34" s="58">
        <f>VLOOKUP(G34,'İskonto Planı'!D:E,2,0)</f>
        <v>0</v>
      </c>
      <c r="F34" s="43"/>
      <c r="G34" s="32" t="s">
        <v>2</v>
      </c>
    </row>
    <row r="35" spans="1:7" s="45" customFormat="1" ht="31.5" customHeight="1" x14ac:dyDescent="0.3">
      <c r="A35" s="57" t="s">
        <v>491</v>
      </c>
      <c r="B35" s="46" t="s">
        <v>856</v>
      </c>
      <c r="C35" s="78">
        <v>490</v>
      </c>
      <c r="D35" s="77">
        <v>490</v>
      </c>
      <c r="E35" s="58">
        <f>VLOOKUP(G35,'İskonto Planı'!D:E,2,0)</f>
        <v>0</v>
      </c>
      <c r="F35" s="43"/>
      <c r="G35" s="32" t="s">
        <v>2</v>
      </c>
    </row>
    <row r="36" spans="1:7" s="45" customFormat="1" ht="31.5" customHeight="1" x14ac:dyDescent="0.3">
      <c r="A36" s="57" t="s">
        <v>492</v>
      </c>
      <c r="B36" s="46" t="s">
        <v>857</v>
      </c>
      <c r="C36" s="78">
        <v>490</v>
      </c>
      <c r="D36" s="77">
        <v>490</v>
      </c>
      <c r="E36" s="58">
        <f>VLOOKUP(G36,'İskonto Planı'!D:E,2,0)</f>
        <v>0</v>
      </c>
      <c r="F36" s="43"/>
      <c r="G36" s="32" t="s">
        <v>2</v>
      </c>
    </row>
    <row r="37" spans="1:7" s="45" customFormat="1" ht="31.5" customHeight="1" x14ac:dyDescent="0.3">
      <c r="A37" s="57" t="s">
        <v>493</v>
      </c>
      <c r="B37" s="46" t="s">
        <v>858</v>
      </c>
      <c r="C37" s="78">
        <v>490</v>
      </c>
      <c r="D37" s="77">
        <v>490</v>
      </c>
      <c r="E37" s="58">
        <f>VLOOKUP(G37,'İskonto Planı'!D:E,2,0)</f>
        <v>0</v>
      </c>
      <c r="F37" s="43"/>
      <c r="G37" s="32" t="s">
        <v>2</v>
      </c>
    </row>
    <row r="38" spans="1:7" s="45" customFormat="1" ht="31.5" customHeight="1" x14ac:dyDescent="0.3">
      <c r="A38" s="57" t="s">
        <v>494</v>
      </c>
      <c r="B38" s="46" t="s">
        <v>859</v>
      </c>
      <c r="C38" s="78">
        <v>700</v>
      </c>
      <c r="D38" s="77">
        <v>700</v>
      </c>
      <c r="E38" s="58">
        <f>VLOOKUP(G38,'İskonto Planı'!D:E,2,0)</f>
        <v>0</v>
      </c>
      <c r="F38" s="43"/>
      <c r="G38" s="32" t="s">
        <v>2</v>
      </c>
    </row>
    <row r="39" spans="1:7" s="45" customFormat="1" ht="31.5" customHeight="1" x14ac:dyDescent="0.3">
      <c r="A39" s="57" t="s">
        <v>495</v>
      </c>
      <c r="B39" s="46" t="s">
        <v>860</v>
      </c>
      <c r="C39" s="78">
        <v>770</v>
      </c>
      <c r="D39" s="77">
        <v>770</v>
      </c>
      <c r="E39" s="58">
        <f>VLOOKUP(G39,'İskonto Planı'!D:E,2,0)</f>
        <v>0</v>
      </c>
      <c r="F39" s="43"/>
      <c r="G39" s="32" t="s">
        <v>2</v>
      </c>
    </row>
    <row r="40" spans="1:7" s="45" customFormat="1" ht="31.5" customHeight="1" x14ac:dyDescent="0.3">
      <c r="A40" s="57" t="s">
        <v>496</v>
      </c>
      <c r="B40" s="46" t="s">
        <v>861</v>
      </c>
      <c r="C40" s="78">
        <v>700</v>
      </c>
      <c r="D40" s="77">
        <v>700</v>
      </c>
      <c r="E40" s="58">
        <f>VLOOKUP(G40,'İskonto Planı'!D:E,2,0)</f>
        <v>0</v>
      </c>
      <c r="F40" s="43"/>
      <c r="G40" s="32" t="s">
        <v>2</v>
      </c>
    </row>
    <row r="41" spans="1:7" s="45" customFormat="1" ht="31.5" customHeight="1" x14ac:dyDescent="0.3">
      <c r="A41" s="57" t="s">
        <v>497</v>
      </c>
      <c r="B41" s="46" t="s">
        <v>862</v>
      </c>
      <c r="C41" s="78">
        <v>770</v>
      </c>
      <c r="D41" s="77">
        <v>770</v>
      </c>
      <c r="E41" s="58">
        <f>VLOOKUP(G41,'İskonto Planı'!D:E,2,0)</f>
        <v>0</v>
      </c>
      <c r="F41" s="43"/>
      <c r="G41" s="32" t="s">
        <v>2</v>
      </c>
    </row>
    <row r="42" spans="1:7" s="45" customFormat="1" ht="31.5" customHeight="1" x14ac:dyDescent="0.3">
      <c r="A42" s="57" t="s">
        <v>498</v>
      </c>
      <c r="B42" s="46" t="s">
        <v>863</v>
      </c>
      <c r="C42" s="78">
        <v>770</v>
      </c>
      <c r="D42" s="77">
        <v>770</v>
      </c>
      <c r="E42" s="58">
        <f>VLOOKUP(G42,'İskonto Planı'!D:E,2,0)</f>
        <v>0</v>
      </c>
      <c r="F42" s="43"/>
      <c r="G42" s="32" t="s">
        <v>2</v>
      </c>
    </row>
    <row r="43" spans="1:7" s="45" customFormat="1" ht="31.5" customHeight="1" x14ac:dyDescent="0.3">
      <c r="A43" s="57" t="s">
        <v>499</v>
      </c>
      <c r="B43" s="46" t="s">
        <v>864</v>
      </c>
      <c r="C43" s="78">
        <v>770</v>
      </c>
      <c r="D43" s="77">
        <v>770</v>
      </c>
      <c r="E43" s="58">
        <f>VLOOKUP(G43,'İskonto Planı'!D:E,2,0)</f>
        <v>0</v>
      </c>
      <c r="F43" s="43"/>
      <c r="G43" s="32" t="s">
        <v>2</v>
      </c>
    </row>
    <row r="44" spans="1:7" s="45" customFormat="1" ht="31.5" customHeight="1" x14ac:dyDescent="0.3">
      <c r="A44" s="57" t="s">
        <v>500</v>
      </c>
      <c r="B44" s="46" t="s">
        <v>865</v>
      </c>
      <c r="C44" s="78">
        <v>700</v>
      </c>
      <c r="D44" s="77">
        <v>700</v>
      </c>
      <c r="E44" s="59">
        <f>VLOOKUP(G44,'İskonto Planı'!D:E,2,0)</f>
        <v>0</v>
      </c>
      <c r="F44" s="60"/>
      <c r="G44" s="32" t="s">
        <v>2</v>
      </c>
    </row>
    <row r="45" spans="1:7" s="45" customFormat="1" ht="31.5" customHeight="1" x14ac:dyDescent="0.3">
      <c r="A45" s="57" t="s">
        <v>501</v>
      </c>
      <c r="B45" s="46" t="s">
        <v>866</v>
      </c>
      <c r="C45" s="78">
        <v>700</v>
      </c>
      <c r="D45" s="77">
        <v>700</v>
      </c>
      <c r="E45" s="58">
        <f>VLOOKUP(G45,'İskonto Planı'!D:E,2,0)</f>
        <v>0</v>
      </c>
      <c r="F45" s="43"/>
      <c r="G45" s="32" t="s">
        <v>2</v>
      </c>
    </row>
    <row r="46" spans="1:7" s="45" customFormat="1" ht="31.5" customHeight="1" x14ac:dyDescent="0.3">
      <c r="A46" s="57" t="s">
        <v>502</v>
      </c>
      <c r="B46" s="46" t="s">
        <v>867</v>
      </c>
      <c r="C46" s="78">
        <v>525</v>
      </c>
      <c r="D46" s="77">
        <v>525</v>
      </c>
      <c r="E46" s="58">
        <f>VLOOKUP(G46,'İskonto Planı'!D:E,2,0)</f>
        <v>0</v>
      </c>
      <c r="F46" s="43"/>
      <c r="G46" s="32" t="s">
        <v>2</v>
      </c>
    </row>
    <row r="47" spans="1:7" s="45" customFormat="1" ht="31.5" customHeight="1" x14ac:dyDescent="0.3">
      <c r="A47" s="57" t="s">
        <v>503</v>
      </c>
      <c r="B47" s="46" t="s">
        <v>868</v>
      </c>
      <c r="C47" s="78">
        <v>560</v>
      </c>
      <c r="D47" s="77">
        <v>560</v>
      </c>
      <c r="E47" s="58">
        <f>VLOOKUP(G47,'İskonto Planı'!D:E,2,0)</f>
        <v>0</v>
      </c>
      <c r="F47" s="43"/>
      <c r="G47" s="32" t="s">
        <v>2</v>
      </c>
    </row>
    <row r="48" spans="1:7" s="45" customFormat="1" ht="31.5" customHeight="1" x14ac:dyDescent="0.3">
      <c r="A48" s="57" t="s">
        <v>504</v>
      </c>
      <c r="B48" s="46" t="s">
        <v>869</v>
      </c>
      <c r="C48" s="78">
        <v>525</v>
      </c>
      <c r="D48" s="77">
        <v>525</v>
      </c>
      <c r="E48" s="58">
        <f>VLOOKUP(G48,'İskonto Planı'!D:E,2,0)</f>
        <v>0</v>
      </c>
      <c r="F48" s="43"/>
      <c r="G48" s="32" t="s">
        <v>2</v>
      </c>
    </row>
    <row r="49" spans="1:7" s="45" customFormat="1" ht="31.5" customHeight="1" x14ac:dyDescent="0.3">
      <c r="A49" s="57" t="s">
        <v>505</v>
      </c>
      <c r="B49" s="46" t="s">
        <v>870</v>
      </c>
      <c r="C49" s="78">
        <v>525</v>
      </c>
      <c r="D49" s="77">
        <v>525</v>
      </c>
      <c r="E49" s="58">
        <f>VLOOKUP(G49,'İskonto Planı'!D:E,2,0)</f>
        <v>0</v>
      </c>
      <c r="F49" s="43"/>
      <c r="G49" s="32" t="s">
        <v>2</v>
      </c>
    </row>
    <row r="50" spans="1:7" s="45" customFormat="1" ht="31.5" customHeight="1" x14ac:dyDescent="0.3">
      <c r="A50" s="57" t="s">
        <v>506</v>
      </c>
      <c r="B50" s="46" t="s">
        <v>871</v>
      </c>
      <c r="C50" s="78">
        <v>560</v>
      </c>
      <c r="D50" s="77">
        <v>560</v>
      </c>
      <c r="E50" s="58">
        <f>VLOOKUP(G50,'İskonto Planı'!D:E,2,0)</f>
        <v>0</v>
      </c>
      <c r="F50" s="43"/>
      <c r="G50" s="32" t="s">
        <v>2</v>
      </c>
    </row>
    <row r="51" spans="1:7" s="45" customFormat="1" ht="31.5" customHeight="1" x14ac:dyDescent="0.3">
      <c r="A51" s="57" t="s">
        <v>507</v>
      </c>
      <c r="B51" s="46" t="s">
        <v>872</v>
      </c>
      <c r="C51" s="78">
        <v>525</v>
      </c>
      <c r="D51" s="77">
        <v>525</v>
      </c>
      <c r="E51" s="58">
        <f>VLOOKUP(G51,'İskonto Planı'!D:E,2,0)</f>
        <v>0</v>
      </c>
      <c r="F51" s="43"/>
      <c r="G51" s="32" t="s">
        <v>2</v>
      </c>
    </row>
    <row r="52" spans="1:7" s="45" customFormat="1" ht="31.5" customHeight="1" x14ac:dyDescent="0.3">
      <c r="A52" s="57" t="s">
        <v>508</v>
      </c>
      <c r="B52" s="46" t="s">
        <v>873</v>
      </c>
      <c r="C52" s="78">
        <v>560</v>
      </c>
      <c r="D52" s="77">
        <v>560</v>
      </c>
      <c r="E52" s="58">
        <f>VLOOKUP(G52,'İskonto Planı'!D:E,2,0)</f>
        <v>0</v>
      </c>
      <c r="F52" s="43"/>
      <c r="G52" s="32" t="s">
        <v>2</v>
      </c>
    </row>
    <row r="53" spans="1:7" s="45" customFormat="1" ht="31.5" customHeight="1" x14ac:dyDescent="0.3">
      <c r="A53" s="57" t="s">
        <v>509</v>
      </c>
      <c r="B53" s="46" t="s">
        <v>874</v>
      </c>
      <c r="C53" s="78">
        <v>525</v>
      </c>
      <c r="D53" s="77">
        <v>525</v>
      </c>
      <c r="E53" s="58">
        <f>VLOOKUP(G53,'İskonto Planı'!D:E,2,0)</f>
        <v>0</v>
      </c>
      <c r="F53" s="43"/>
      <c r="G53" s="32" t="s">
        <v>2</v>
      </c>
    </row>
    <row r="54" spans="1:7" s="45" customFormat="1" ht="31.5" customHeight="1" x14ac:dyDescent="0.3">
      <c r="A54" s="57" t="s">
        <v>510</v>
      </c>
      <c r="B54" s="46" t="s">
        <v>875</v>
      </c>
      <c r="C54" s="78">
        <v>665</v>
      </c>
      <c r="D54" s="77">
        <v>665</v>
      </c>
      <c r="E54" s="58">
        <f>VLOOKUP(G54,'İskonto Planı'!D:E,2,0)</f>
        <v>0</v>
      </c>
      <c r="F54" s="43"/>
      <c r="G54" s="32" t="s">
        <v>2</v>
      </c>
    </row>
    <row r="55" spans="1:7" s="45" customFormat="1" ht="31.5" customHeight="1" x14ac:dyDescent="0.3">
      <c r="A55" s="57" t="s">
        <v>511</v>
      </c>
      <c r="B55" s="46" t="s">
        <v>876</v>
      </c>
      <c r="C55" s="78">
        <v>455</v>
      </c>
      <c r="D55" s="77">
        <v>455</v>
      </c>
      <c r="E55" s="58">
        <f>VLOOKUP(G55,'İskonto Planı'!D:E,2,0)</f>
        <v>0</v>
      </c>
      <c r="F55" s="43"/>
      <c r="G55" s="32" t="s">
        <v>2</v>
      </c>
    </row>
    <row r="56" spans="1:7" s="45" customFormat="1" ht="31.5" customHeight="1" x14ac:dyDescent="0.3">
      <c r="A56" s="57" t="s">
        <v>512</v>
      </c>
      <c r="B56" s="46" t="s">
        <v>877</v>
      </c>
      <c r="C56" s="78">
        <v>700</v>
      </c>
      <c r="D56" s="77">
        <v>700</v>
      </c>
      <c r="E56" s="58">
        <f>VLOOKUP(G56,'İskonto Planı'!D:E,2,0)</f>
        <v>0</v>
      </c>
      <c r="F56" s="43"/>
      <c r="G56" s="32" t="s">
        <v>2</v>
      </c>
    </row>
    <row r="57" spans="1:7" s="45" customFormat="1" ht="31.5" customHeight="1" x14ac:dyDescent="0.3">
      <c r="A57" s="57" t="s">
        <v>513</v>
      </c>
      <c r="B57" s="46" t="s">
        <v>878</v>
      </c>
      <c r="C57" s="78">
        <v>770</v>
      </c>
      <c r="D57" s="77">
        <v>770</v>
      </c>
      <c r="E57" s="58">
        <f>VLOOKUP(G57,'İskonto Planı'!D:E,2,0)</f>
        <v>0</v>
      </c>
      <c r="F57" s="43"/>
      <c r="G57" s="32" t="s">
        <v>2</v>
      </c>
    </row>
    <row r="58" spans="1:7" s="45" customFormat="1" ht="31.5" customHeight="1" x14ac:dyDescent="0.3">
      <c r="A58" s="57" t="s">
        <v>514</v>
      </c>
      <c r="B58" s="46" t="s">
        <v>879</v>
      </c>
      <c r="C58" s="78">
        <v>700</v>
      </c>
      <c r="D58" s="77">
        <v>700</v>
      </c>
      <c r="E58" s="59">
        <f>VLOOKUP(G58,'İskonto Planı'!D:E,2,0)</f>
        <v>0</v>
      </c>
      <c r="F58" s="60"/>
      <c r="G58" s="32" t="s">
        <v>2</v>
      </c>
    </row>
    <row r="59" spans="1:7" s="45" customFormat="1" ht="31.5" customHeight="1" x14ac:dyDescent="0.3">
      <c r="A59" s="57" t="s">
        <v>515</v>
      </c>
      <c r="B59" s="46" t="s">
        <v>880</v>
      </c>
      <c r="C59" s="78">
        <v>945</v>
      </c>
      <c r="D59" s="77">
        <v>945</v>
      </c>
      <c r="E59" s="59">
        <f>VLOOKUP(G59,'İskonto Planı'!D:E,2,0)</f>
        <v>0</v>
      </c>
      <c r="F59" s="60"/>
      <c r="G59" s="32" t="s">
        <v>2</v>
      </c>
    </row>
    <row r="60" spans="1:7" s="45" customFormat="1" ht="31.5" customHeight="1" x14ac:dyDescent="0.3">
      <c r="A60" s="57" t="s">
        <v>516</v>
      </c>
      <c r="B60" s="46" t="s">
        <v>881</v>
      </c>
      <c r="C60" s="78">
        <v>525</v>
      </c>
      <c r="D60" s="77">
        <v>525</v>
      </c>
      <c r="E60" s="58">
        <f>VLOOKUP(G60,'İskonto Planı'!D:E,2,0)</f>
        <v>0</v>
      </c>
      <c r="F60" s="43"/>
      <c r="G60" s="32" t="s">
        <v>2</v>
      </c>
    </row>
    <row r="61" spans="1:7" s="45" customFormat="1" ht="31.5" customHeight="1" x14ac:dyDescent="0.3">
      <c r="A61" s="57" t="s">
        <v>517</v>
      </c>
      <c r="B61" s="46" t="s">
        <v>882</v>
      </c>
      <c r="C61" s="78">
        <v>525</v>
      </c>
      <c r="D61" s="77">
        <v>525</v>
      </c>
      <c r="E61" s="58">
        <f>VLOOKUP(G61,'İskonto Planı'!D:E,2,0)</f>
        <v>0</v>
      </c>
      <c r="F61" s="43"/>
      <c r="G61" s="32" t="s">
        <v>2</v>
      </c>
    </row>
    <row r="62" spans="1:7" s="45" customFormat="1" ht="31.5" customHeight="1" x14ac:dyDescent="0.3">
      <c r="A62" s="57" t="s">
        <v>518</v>
      </c>
      <c r="B62" s="46" t="s">
        <v>883</v>
      </c>
      <c r="C62" s="78">
        <v>700</v>
      </c>
      <c r="D62" s="77">
        <v>700</v>
      </c>
      <c r="E62" s="58">
        <f>VLOOKUP(G62,'İskonto Planı'!D:E,2,0)</f>
        <v>0</v>
      </c>
      <c r="F62" s="43"/>
      <c r="G62" s="32" t="s">
        <v>2</v>
      </c>
    </row>
    <row r="63" spans="1:7" s="45" customFormat="1" ht="31.5" customHeight="1" x14ac:dyDescent="0.3">
      <c r="A63" s="57" t="s">
        <v>519</v>
      </c>
      <c r="B63" s="46" t="s">
        <v>884</v>
      </c>
      <c r="C63" s="78">
        <v>700</v>
      </c>
      <c r="D63" s="77">
        <v>700</v>
      </c>
      <c r="E63" s="58">
        <f>VLOOKUP(G63,'İskonto Planı'!D:E,2,0)</f>
        <v>0</v>
      </c>
      <c r="F63" s="43"/>
      <c r="G63" s="32" t="s">
        <v>2</v>
      </c>
    </row>
    <row r="64" spans="1:7" s="45" customFormat="1" ht="31.5" customHeight="1" x14ac:dyDescent="0.3">
      <c r="A64" s="57" t="s">
        <v>520</v>
      </c>
      <c r="B64" s="46" t="s">
        <v>885</v>
      </c>
      <c r="C64" s="78">
        <v>700</v>
      </c>
      <c r="D64" s="77">
        <v>700</v>
      </c>
      <c r="E64" s="58">
        <f>VLOOKUP(G64,'İskonto Planı'!D:E,2,0)</f>
        <v>0</v>
      </c>
      <c r="F64" s="43"/>
      <c r="G64" s="32" t="s">
        <v>2</v>
      </c>
    </row>
    <row r="65" spans="1:7" s="45" customFormat="1" ht="31.5" customHeight="1" x14ac:dyDescent="0.3">
      <c r="A65" s="57" t="s">
        <v>521</v>
      </c>
      <c r="B65" s="46" t="s">
        <v>886</v>
      </c>
      <c r="C65" s="78">
        <v>770</v>
      </c>
      <c r="D65" s="77">
        <v>770</v>
      </c>
      <c r="E65" s="58">
        <f>VLOOKUP(G65,'İskonto Planı'!D:E,2,0)</f>
        <v>0</v>
      </c>
      <c r="F65" s="43"/>
      <c r="G65" s="32" t="s">
        <v>2</v>
      </c>
    </row>
    <row r="66" spans="1:7" s="45" customFormat="1" ht="31.5" customHeight="1" x14ac:dyDescent="0.3">
      <c r="A66" s="57" t="s">
        <v>522</v>
      </c>
      <c r="B66" s="46" t="s">
        <v>887</v>
      </c>
      <c r="C66" s="78">
        <v>840</v>
      </c>
      <c r="D66" s="77">
        <v>840</v>
      </c>
      <c r="E66" s="58">
        <f>VLOOKUP(G66,'İskonto Planı'!D:E,2,0)</f>
        <v>0</v>
      </c>
      <c r="F66" s="43"/>
      <c r="G66" s="32" t="s">
        <v>2</v>
      </c>
    </row>
    <row r="67" spans="1:7" s="45" customFormat="1" ht="31.5" customHeight="1" x14ac:dyDescent="0.3">
      <c r="A67" s="57" t="s">
        <v>523</v>
      </c>
      <c r="B67" s="46" t="s">
        <v>888</v>
      </c>
      <c r="C67" s="78">
        <v>840</v>
      </c>
      <c r="D67" s="77">
        <v>840</v>
      </c>
      <c r="E67" s="58">
        <f>VLOOKUP(G67,'İskonto Planı'!D:E,2,0)</f>
        <v>0</v>
      </c>
      <c r="F67" s="43"/>
      <c r="G67" s="32" t="s">
        <v>2</v>
      </c>
    </row>
    <row r="68" spans="1:7" s="45" customFormat="1" ht="31.5" customHeight="1" x14ac:dyDescent="0.3">
      <c r="A68" s="57" t="s">
        <v>524</v>
      </c>
      <c r="B68" s="46" t="s">
        <v>889</v>
      </c>
      <c r="C68" s="78">
        <v>840</v>
      </c>
      <c r="D68" s="77">
        <v>840</v>
      </c>
      <c r="E68" s="58">
        <f>VLOOKUP(G68,'İskonto Planı'!D:E,2,0)</f>
        <v>0</v>
      </c>
      <c r="F68" s="43"/>
      <c r="G68" s="32" t="s">
        <v>2</v>
      </c>
    </row>
    <row r="69" spans="1:7" s="45" customFormat="1" ht="31.5" customHeight="1" x14ac:dyDescent="0.3">
      <c r="A69" s="57" t="s">
        <v>525</v>
      </c>
      <c r="B69" s="46" t="s">
        <v>890</v>
      </c>
      <c r="C69" s="78">
        <v>840</v>
      </c>
      <c r="D69" s="77">
        <v>840</v>
      </c>
      <c r="E69" s="58">
        <f>VLOOKUP(G69,'İskonto Planı'!D:E,2,0)</f>
        <v>0</v>
      </c>
      <c r="F69" s="43"/>
      <c r="G69" s="32" t="s">
        <v>2</v>
      </c>
    </row>
    <row r="70" spans="1:7" s="45" customFormat="1" ht="31.5" customHeight="1" x14ac:dyDescent="0.3">
      <c r="A70" s="57" t="s">
        <v>526</v>
      </c>
      <c r="B70" s="46" t="s">
        <v>891</v>
      </c>
      <c r="C70" s="78">
        <v>840</v>
      </c>
      <c r="D70" s="77">
        <v>840</v>
      </c>
      <c r="E70" s="58">
        <f>VLOOKUP(G70,'İskonto Planı'!D:E,2,0)</f>
        <v>0</v>
      </c>
      <c r="F70" s="43"/>
      <c r="G70" s="32" t="s">
        <v>2</v>
      </c>
    </row>
    <row r="71" spans="1:7" s="45" customFormat="1" ht="31.5" customHeight="1" x14ac:dyDescent="0.3">
      <c r="A71" s="57" t="s">
        <v>527</v>
      </c>
      <c r="B71" s="46" t="s">
        <v>892</v>
      </c>
      <c r="C71" s="78">
        <v>840</v>
      </c>
      <c r="D71" s="77">
        <v>840</v>
      </c>
      <c r="E71" s="58">
        <f>VLOOKUP(G71,'İskonto Planı'!D:E,2,0)</f>
        <v>0</v>
      </c>
      <c r="F71" s="43"/>
      <c r="G71" s="32" t="s">
        <v>2</v>
      </c>
    </row>
    <row r="72" spans="1:7" s="45" customFormat="1" ht="31.5" customHeight="1" x14ac:dyDescent="0.3">
      <c r="A72" s="57" t="s">
        <v>528</v>
      </c>
      <c r="B72" s="46" t="s">
        <v>893</v>
      </c>
      <c r="C72" s="78">
        <v>980</v>
      </c>
      <c r="D72" s="77">
        <v>980</v>
      </c>
      <c r="E72" s="58">
        <f>VLOOKUP(G72,'İskonto Planı'!D:E,2,0)</f>
        <v>0</v>
      </c>
      <c r="F72" s="43"/>
      <c r="G72" s="32" t="s">
        <v>2</v>
      </c>
    </row>
    <row r="73" spans="1:7" s="45" customFormat="1" ht="31.5" customHeight="1" x14ac:dyDescent="0.3">
      <c r="A73" s="57" t="s">
        <v>529</v>
      </c>
      <c r="B73" s="46" t="s">
        <v>894</v>
      </c>
      <c r="C73" s="78">
        <v>700</v>
      </c>
      <c r="D73" s="77">
        <v>700</v>
      </c>
      <c r="E73" s="59">
        <f>VLOOKUP(G73,'İskonto Planı'!D:E,2,0)</f>
        <v>0</v>
      </c>
      <c r="F73" s="60"/>
      <c r="G73" s="32" t="s">
        <v>2</v>
      </c>
    </row>
    <row r="74" spans="1:7" s="45" customFormat="1" ht="31.5" customHeight="1" x14ac:dyDescent="0.3">
      <c r="A74" s="57" t="s">
        <v>530</v>
      </c>
      <c r="B74" s="46" t="s">
        <v>895</v>
      </c>
      <c r="C74" s="78">
        <v>700</v>
      </c>
      <c r="D74" s="77">
        <v>700</v>
      </c>
      <c r="E74" s="58">
        <f>VLOOKUP(G74,'İskonto Planı'!D:E,2,0)</f>
        <v>0</v>
      </c>
      <c r="F74" s="43"/>
      <c r="G74" s="32" t="s">
        <v>2</v>
      </c>
    </row>
    <row r="75" spans="1:7" s="45" customFormat="1" ht="31.5" customHeight="1" x14ac:dyDescent="0.3">
      <c r="A75" s="57" t="s">
        <v>531</v>
      </c>
      <c r="B75" s="46" t="s">
        <v>896</v>
      </c>
      <c r="C75" s="78">
        <v>700</v>
      </c>
      <c r="D75" s="77">
        <v>700</v>
      </c>
      <c r="E75" s="58">
        <f>VLOOKUP(G75,'İskonto Planı'!D:E,2,0)</f>
        <v>0</v>
      </c>
      <c r="F75" s="43"/>
      <c r="G75" s="32" t="s">
        <v>2</v>
      </c>
    </row>
    <row r="76" spans="1:7" s="45" customFormat="1" ht="31.5" customHeight="1" x14ac:dyDescent="0.3">
      <c r="A76" s="57" t="s">
        <v>532</v>
      </c>
      <c r="B76" s="46" t="s">
        <v>897</v>
      </c>
      <c r="C76" s="78">
        <v>980</v>
      </c>
      <c r="D76" s="77">
        <v>980</v>
      </c>
      <c r="E76" s="58">
        <f>VLOOKUP(G76,'İskonto Planı'!D:E,2,0)</f>
        <v>0</v>
      </c>
      <c r="F76" s="43"/>
      <c r="G76" s="32" t="s">
        <v>2</v>
      </c>
    </row>
    <row r="77" spans="1:7" s="45" customFormat="1" ht="31.5" customHeight="1" x14ac:dyDescent="0.3">
      <c r="A77" s="57" t="s">
        <v>533</v>
      </c>
      <c r="B77" s="46" t="s">
        <v>898</v>
      </c>
      <c r="C77" s="78">
        <v>840</v>
      </c>
      <c r="D77" s="77">
        <v>840</v>
      </c>
      <c r="E77" s="58">
        <f>VLOOKUP(G77,'İskonto Planı'!D:E,2,0)</f>
        <v>0</v>
      </c>
      <c r="F77" s="43"/>
      <c r="G77" s="32" t="s">
        <v>2</v>
      </c>
    </row>
    <row r="78" spans="1:7" s="45" customFormat="1" ht="31.5" customHeight="1" x14ac:dyDescent="0.3">
      <c r="A78" s="57" t="s">
        <v>534</v>
      </c>
      <c r="B78" s="46" t="s">
        <v>899</v>
      </c>
      <c r="C78" s="78">
        <v>980</v>
      </c>
      <c r="D78" s="77">
        <v>980</v>
      </c>
      <c r="E78" s="58">
        <f>VLOOKUP(G78,'İskonto Planı'!D:E,2,0)</f>
        <v>0</v>
      </c>
      <c r="F78" s="43"/>
      <c r="G78" s="32" t="s">
        <v>2</v>
      </c>
    </row>
    <row r="79" spans="1:7" s="45" customFormat="1" ht="31.5" customHeight="1" x14ac:dyDescent="0.3">
      <c r="A79" s="57" t="s">
        <v>535</v>
      </c>
      <c r="B79" s="46" t="s">
        <v>900</v>
      </c>
      <c r="C79" s="78">
        <v>700</v>
      </c>
      <c r="D79" s="77">
        <v>700</v>
      </c>
      <c r="E79" s="58">
        <f>VLOOKUP(G79,'İskonto Planı'!D:E,2,0)</f>
        <v>0</v>
      </c>
      <c r="F79" s="43"/>
      <c r="G79" s="32" t="s">
        <v>2</v>
      </c>
    </row>
    <row r="80" spans="1:7" s="45" customFormat="1" ht="31.5" customHeight="1" x14ac:dyDescent="0.3">
      <c r="A80" s="44" t="s">
        <v>536</v>
      </c>
      <c r="B80" s="46" t="s">
        <v>905</v>
      </c>
      <c r="C80" s="78">
        <v>560</v>
      </c>
      <c r="D80" s="77">
        <v>560</v>
      </c>
      <c r="E80" s="58">
        <f>VLOOKUP(G80,'İskonto Planı'!D:E,2,0)</f>
        <v>0</v>
      </c>
      <c r="F80" s="43"/>
      <c r="G80" s="32" t="s">
        <v>2</v>
      </c>
    </row>
    <row r="81" spans="1:7" s="45" customFormat="1" ht="31.5" customHeight="1" x14ac:dyDescent="0.3">
      <c r="A81" s="44" t="s">
        <v>537</v>
      </c>
      <c r="B81" s="46" t="s">
        <v>906</v>
      </c>
      <c r="C81" s="78">
        <v>630</v>
      </c>
      <c r="D81" s="77">
        <v>630</v>
      </c>
      <c r="E81" s="58">
        <f>VLOOKUP(G81,'İskonto Planı'!D:E,2,0)</f>
        <v>0</v>
      </c>
      <c r="F81" s="43"/>
      <c r="G81" s="32" t="s">
        <v>2</v>
      </c>
    </row>
    <row r="82" spans="1:7" s="45" customFormat="1" ht="31.5" customHeight="1" x14ac:dyDescent="0.3">
      <c r="A82" s="44" t="s">
        <v>538</v>
      </c>
      <c r="B82" s="46" t="s">
        <v>907</v>
      </c>
      <c r="C82" s="78">
        <v>560</v>
      </c>
      <c r="D82" s="77">
        <v>560</v>
      </c>
      <c r="E82" s="58">
        <f>VLOOKUP(G82,'İskonto Planı'!D:E,2,0)</f>
        <v>0</v>
      </c>
      <c r="F82" s="43"/>
      <c r="G82" s="32" t="s">
        <v>2</v>
      </c>
    </row>
    <row r="83" spans="1:7" s="45" customFormat="1" ht="31.5" customHeight="1" x14ac:dyDescent="0.3">
      <c r="A83" s="44" t="s">
        <v>539</v>
      </c>
      <c r="B83" s="46" t="s">
        <v>909</v>
      </c>
      <c r="C83" s="78">
        <v>665</v>
      </c>
      <c r="D83" s="77">
        <v>665</v>
      </c>
      <c r="E83" s="58">
        <f>VLOOKUP(G83,'İskonto Planı'!D:E,2,0)</f>
        <v>0</v>
      </c>
      <c r="F83" s="43"/>
      <c r="G83" s="32" t="s">
        <v>2</v>
      </c>
    </row>
    <row r="84" spans="1:7" s="45" customFormat="1" ht="31.5" customHeight="1" x14ac:dyDescent="0.3">
      <c r="A84" s="44" t="s">
        <v>540</v>
      </c>
      <c r="B84" s="46" t="s">
        <v>910</v>
      </c>
      <c r="C84" s="78">
        <v>735</v>
      </c>
      <c r="D84" s="77">
        <v>735</v>
      </c>
      <c r="E84" s="58">
        <f>VLOOKUP(G84,'İskonto Planı'!D:E,2,0)</f>
        <v>0</v>
      </c>
      <c r="F84" s="43"/>
      <c r="G84" s="32" t="s">
        <v>2</v>
      </c>
    </row>
    <row r="85" spans="1:7" s="45" customFormat="1" ht="31.5" customHeight="1" x14ac:dyDescent="0.3">
      <c r="A85" s="44" t="s">
        <v>541</v>
      </c>
      <c r="B85" s="46" t="s">
        <v>911</v>
      </c>
      <c r="C85" s="78">
        <v>1855</v>
      </c>
      <c r="D85" s="77">
        <v>1855</v>
      </c>
      <c r="E85" s="58">
        <f>VLOOKUP(G85,'İskonto Planı'!D:E,2,0)</f>
        <v>0</v>
      </c>
      <c r="F85" s="43"/>
      <c r="G85" s="32" t="s">
        <v>2</v>
      </c>
    </row>
    <row r="86" spans="1:7" s="45" customFormat="1" ht="31.5" customHeight="1" x14ac:dyDescent="0.3">
      <c r="A86" s="44" t="s">
        <v>542</v>
      </c>
      <c r="B86" s="46" t="s">
        <v>912</v>
      </c>
      <c r="C86" s="78">
        <v>560</v>
      </c>
      <c r="D86" s="77">
        <v>560</v>
      </c>
      <c r="E86" s="58">
        <f>VLOOKUP(G86,'İskonto Planı'!D:E,2,0)</f>
        <v>0</v>
      </c>
      <c r="F86" s="43"/>
      <c r="G86" s="32" t="s">
        <v>2</v>
      </c>
    </row>
    <row r="87" spans="1:7" s="45" customFormat="1" ht="31.5" customHeight="1" x14ac:dyDescent="0.3">
      <c r="A87" s="44" t="s">
        <v>543</v>
      </c>
      <c r="B87" s="46" t="s">
        <v>913</v>
      </c>
      <c r="C87" s="78">
        <v>560</v>
      </c>
      <c r="D87" s="77">
        <v>560</v>
      </c>
      <c r="E87" s="58">
        <f>VLOOKUP(G87,'İskonto Planı'!D:E,2,0)</f>
        <v>0</v>
      </c>
      <c r="F87" s="43"/>
      <c r="G87" s="32" t="s">
        <v>2</v>
      </c>
    </row>
    <row r="88" spans="1:7" s="45" customFormat="1" ht="31.5" customHeight="1" x14ac:dyDescent="0.3">
      <c r="A88" s="44" t="s">
        <v>544</v>
      </c>
      <c r="B88" s="46" t="s">
        <v>914</v>
      </c>
      <c r="C88" s="78">
        <v>665</v>
      </c>
      <c r="D88" s="77">
        <v>665</v>
      </c>
      <c r="E88" s="58">
        <f>VLOOKUP(G88,'İskonto Planı'!D:E,2,0)</f>
        <v>0</v>
      </c>
      <c r="F88" s="43"/>
      <c r="G88" s="32" t="s">
        <v>2</v>
      </c>
    </row>
    <row r="89" spans="1:7" s="45" customFormat="1" ht="31.5" customHeight="1" x14ac:dyDescent="0.3">
      <c r="A89" s="44" t="s">
        <v>545</v>
      </c>
      <c r="B89" s="46" t="s">
        <v>915</v>
      </c>
      <c r="C89" s="78">
        <v>525</v>
      </c>
      <c r="D89" s="77">
        <v>525</v>
      </c>
      <c r="E89" s="58">
        <f>VLOOKUP(G89,'İskonto Planı'!D:E,2,0)</f>
        <v>0</v>
      </c>
      <c r="F89" s="43"/>
      <c r="G89" s="32" t="s">
        <v>2</v>
      </c>
    </row>
    <row r="90" spans="1:7" s="45" customFormat="1" ht="31.5" customHeight="1" x14ac:dyDescent="0.3">
      <c r="A90" s="44" t="s">
        <v>546</v>
      </c>
      <c r="B90" s="46" t="s">
        <v>916</v>
      </c>
      <c r="C90" s="78">
        <v>595</v>
      </c>
      <c r="D90" s="77">
        <v>595</v>
      </c>
      <c r="E90" s="58">
        <f>VLOOKUP(G90,'İskonto Planı'!D:E,2,0)</f>
        <v>0</v>
      </c>
      <c r="F90" s="43"/>
      <c r="G90" s="32" t="s">
        <v>2</v>
      </c>
    </row>
    <row r="91" spans="1:7" s="61" customFormat="1" ht="31.5" customHeight="1" x14ac:dyDescent="0.3">
      <c r="A91" s="57" t="s">
        <v>547</v>
      </c>
      <c r="B91" s="46" t="s">
        <v>919</v>
      </c>
      <c r="C91" s="78">
        <v>665</v>
      </c>
      <c r="D91" s="77">
        <v>665</v>
      </c>
      <c r="E91" s="59">
        <f>VLOOKUP(G91,'İskonto Planı'!D:E,2,0)</f>
        <v>0</v>
      </c>
      <c r="F91" s="60"/>
      <c r="G91" s="32" t="s">
        <v>2</v>
      </c>
    </row>
    <row r="92" spans="1:7" s="45" customFormat="1" ht="31.5" customHeight="1" x14ac:dyDescent="0.3">
      <c r="A92" s="57" t="s">
        <v>548</v>
      </c>
      <c r="B92" s="46" t="s">
        <v>920</v>
      </c>
      <c r="C92" s="78">
        <v>700</v>
      </c>
      <c r="D92" s="77">
        <v>700</v>
      </c>
      <c r="E92" s="58">
        <f>VLOOKUP(G92,'İskonto Planı'!D:E,2,0)</f>
        <v>0</v>
      </c>
      <c r="F92" s="43"/>
      <c r="G92" s="32" t="s">
        <v>2</v>
      </c>
    </row>
    <row r="93" spans="1:7" s="45" customFormat="1" ht="31.5" customHeight="1" x14ac:dyDescent="0.3">
      <c r="A93" s="57" t="s">
        <v>549</v>
      </c>
      <c r="B93" s="46" t="s">
        <v>921</v>
      </c>
      <c r="C93" s="78">
        <v>700</v>
      </c>
      <c r="D93" s="77">
        <v>700</v>
      </c>
      <c r="E93" s="58">
        <f>VLOOKUP(G93,'İskonto Planı'!D:E,2,0)</f>
        <v>0</v>
      </c>
      <c r="F93" s="43"/>
      <c r="G93" s="32" t="s">
        <v>2</v>
      </c>
    </row>
    <row r="94" spans="1:7" s="45" customFormat="1" ht="31.5" customHeight="1" x14ac:dyDescent="0.3">
      <c r="A94" s="57" t="s">
        <v>550</v>
      </c>
      <c r="B94" s="46" t="s">
        <v>922</v>
      </c>
      <c r="C94" s="78">
        <v>665</v>
      </c>
      <c r="D94" s="77">
        <v>665</v>
      </c>
      <c r="E94" s="58">
        <f>VLOOKUP(G94,'İskonto Planı'!D:E,2,0)</f>
        <v>0</v>
      </c>
      <c r="F94" s="43"/>
      <c r="G94" s="32" t="s">
        <v>2</v>
      </c>
    </row>
    <row r="95" spans="1:7" s="45" customFormat="1" ht="31.5" customHeight="1" x14ac:dyDescent="0.3">
      <c r="A95" s="57" t="s">
        <v>551</v>
      </c>
      <c r="B95" s="46" t="s">
        <v>923</v>
      </c>
      <c r="C95" s="78">
        <v>700</v>
      </c>
      <c r="D95" s="77">
        <v>700</v>
      </c>
      <c r="E95" s="58">
        <f>VLOOKUP(G95,'İskonto Planı'!D:E,2,0)</f>
        <v>0</v>
      </c>
      <c r="F95" s="43"/>
      <c r="G95" s="32" t="s">
        <v>2</v>
      </c>
    </row>
    <row r="96" spans="1:7" s="45" customFormat="1" ht="31.5" customHeight="1" x14ac:dyDescent="0.3">
      <c r="A96" s="57" t="s">
        <v>552</v>
      </c>
      <c r="B96" s="46" t="s">
        <v>924</v>
      </c>
      <c r="C96" s="78">
        <v>700</v>
      </c>
      <c r="D96" s="77">
        <v>700</v>
      </c>
      <c r="E96" s="58">
        <f>VLOOKUP(G96,'İskonto Planı'!D:E,2,0)</f>
        <v>0</v>
      </c>
      <c r="F96" s="43"/>
      <c r="G96" s="32" t="s">
        <v>2</v>
      </c>
    </row>
    <row r="97" spans="1:7" s="45" customFormat="1" ht="31.5" customHeight="1" x14ac:dyDescent="0.3">
      <c r="A97" s="57" t="s">
        <v>553</v>
      </c>
      <c r="B97" s="46" t="s">
        <v>925</v>
      </c>
      <c r="C97" s="78">
        <v>700</v>
      </c>
      <c r="D97" s="77">
        <v>700</v>
      </c>
      <c r="E97" s="58">
        <f>VLOOKUP(G97,'İskonto Planı'!D:E,2,0)</f>
        <v>0</v>
      </c>
      <c r="F97" s="43"/>
      <c r="G97" s="32" t="s">
        <v>2</v>
      </c>
    </row>
    <row r="98" spans="1:7" s="45" customFormat="1" ht="31.5" customHeight="1" x14ac:dyDescent="0.3">
      <c r="A98" s="57" t="s">
        <v>554</v>
      </c>
      <c r="B98" s="46" t="s">
        <v>926</v>
      </c>
      <c r="C98" s="78">
        <v>700</v>
      </c>
      <c r="D98" s="77">
        <v>700</v>
      </c>
      <c r="E98" s="58">
        <f>VLOOKUP(G98,'İskonto Planı'!D:E,2,0)</f>
        <v>0</v>
      </c>
      <c r="F98" s="43"/>
      <c r="G98" s="32" t="s">
        <v>2</v>
      </c>
    </row>
    <row r="99" spans="1:7" s="45" customFormat="1" ht="31.5" customHeight="1" x14ac:dyDescent="0.3">
      <c r="A99" s="57" t="s">
        <v>555</v>
      </c>
      <c r="B99" s="46" t="s">
        <v>927</v>
      </c>
      <c r="C99" s="78">
        <v>910</v>
      </c>
      <c r="D99" s="77">
        <v>910</v>
      </c>
      <c r="E99" s="58">
        <f>VLOOKUP(G99,'İskonto Planı'!D:E,2,0)</f>
        <v>0</v>
      </c>
      <c r="F99" s="43"/>
      <c r="G99" s="32" t="s">
        <v>2</v>
      </c>
    </row>
    <row r="100" spans="1:7" s="45" customFormat="1" ht="31.5" customHeight="1" x14ac:dyDescent="0.3">
      <c r="A100" s="57" t="s">
        <v>556</v>
      </c>
      <c r="B100" s="46" t="s">
        <v>928</v>
      </c>
      <c r="C100" s="78">
        <v>980</v>
      </c>
      <c r="D100" s="77">
        <v>980</v>
      </c>
      <c r="E100" s="58">
        <f>VLOOKUP(G100,'İskonto Planı'!D:E,2,0)</f>
        <v>0</v>
      </c>
      <c r="F100" s="43"/>
      <c r="G100" s="32" t="s">
        <v>2</v>
      </c>
    </row>
    <row r="101" spans="1:7" s="45" customFormat="1" ht="31.5" customHeight="1" x14ac:dyDescent="0.3">
      <c r="A101" s="57" t="s">
        <v>557</v>
      </c>
      <c r="B101" s="46" t="s">
        <v>929</v>
      </c>
      <c r="C101" s="78">
        <v>910</v>
      </c>
      <c r="D101" s="77">
        <v>910</v>
      </c>
      <c r="E101" s="58">
        <f>VLOOKUP(G101,'İskonto Planı'!D:E,2,0)</f>
        <v>0</v>
      </c>
      <c r="F101" s="43"/>
      <c r="G101" s="32" t="s">
        <v>2</v>
      </c>
    </row>
    <row r="102" spans="1:7" s="45" customFormat="1" ht="31.5" customHeight="1" x14ac:dyDescent="0.3">
      <c r="A102" s="57" t="s">
        <v>558</v>
      </c>
      <c r="B102" s="46" t="s">
        <v>930</v>
      </c>
      <c r="C102" s="78">
        <v>980</v>
      </c>
      <c r="D102" s="77">
        <v>980</v>
      </c>
      <c r="E102" s="58">
        <f>VLOOKUP(G102,'İskonto Planı'!D:E,2,0)</f>
        <v>0</v>
      </c>
      <c r="F102" s="43"/>
      <c r="G102" s="32" t="s">
        <v>2</v>
      </c>
    </row>
    <row r="103" spans="1:7" s="45" customFormat="1" ht="31.5" customHeight="1" x14ac:dyDescent="0.3">
      <c r="A103" s="57" t="s">
        <v>559</v>
      </c>
      <c r="B103" s="46" t="s">
        <v>931</v>
      </c>
      <c r="C103" s="78">
        <v>980</v>
      </c>
      <c r="D103" s="77">
        <v>980</v>
      </c>
      <c r="E103" s="58">
        <f>VLOOKUP(G103,'İskonto Planı'!D:E,2,0)</f>
        <v>0</v>
      </c>
      <c r="F103" s="43"/>
      <c r="G103" s="32" t="s">
        <v>2</v>
      </c>
    </row>
    <row r="104" spans="1:7" s="45" customFormat="1" ht="31.5" customHeight="1" x14ac:dyDescent="0.3">
      <c r="A104" s="57" t="s">
        <v>560</v>
      </c>
      <c r="B104" s="46" t="s">
        <v>932</v>
      </c>
      <c r="C104" s="78">
        <v>980</v>
      </c>
      <c r="D104" s="77">
        <v>980</v>
      </c>
      <c r="E104" s="58">
        <f>VLOOKUP(G104,'İskonto Planı'!D:E,2,0)</f>
        <v>0</v>
      </c>
      <c r="F104" s="43"/>
      <c r="G104" s="32" t="s">
        <v>2</v>
      </c>
    </row>
    <row r="105" spans="1:7" s="45" customFormat="1" ht="31.5" customHeight="1" x14ac:dyDescent="0.3">
      <c r="A105" s="57" t="s">
        <v>561</v>
      </c>
      <c r="B105" s="46" t="s">
        <v>933</v>
      </c>
      <c r="C105" s="78">
        <v>910</v>
      </c>
      <c r="D105" s="77">
        <v>910</v>
      </c>
      <c r="E105" s="59">
        <f>VLOOKUP(G105,'İskonto Planı'!D:E,2,0)</f>
        <v>0</v>
      </c>
      <c r="F105" s="60"/>
      <c r="G105" s="32" t="s">
        <v>2</v>
      </c>
    </row>
    <row r="106" spans="1:7" s="45" customFormat="1" ht="31.5" customHeight="1" x14ac:dyDescent="0.3">
      <c r="A106" s="57" t="s">
        <v>562</v>
      </c>
      <c r="B106" s="46" t="s">
        <v>934</v>
      </c>
      <c r="C106" s="78">
        <v>910</v>
      </c>
      <c r="D106" s="77">
        <v>910</v>
      </c>
      <c r="E106" s="58">
        <f>VLOOKUP(G106,'İskonto Planı'!D:E,2,0)</f>
        <v>0</v>
      </c>
      <c r="F106" s="43"/>
      <c r="G106" s="32" t="s">
        <v>2</v>
      </c>
    </row>
    <row r="107" spans="1:7" s="45" customFormat="1" ht="31.5" customHeight="1" x14ac:dyDescent="0.3">
      <c r="A107" s="57" t="s">
        <v>563</v>
      </c>
      <c r="B107" s="46" t="s">
        <v>935</v>
      </c>
      <c r="C107" s="78">
        <v>735</v>
      </c>
      <c r="D107" s="77">
        <v>735</v>
      </c>
      <c r="E107" s="58">
        <f>VLOOKUP(G107,'İskonto Planı'!D:E,2,0)</f>
        <v>0</v>
      </c>
      <c r="F107" s="43"/>
      <c r="G107" s="32" t="s">
        <v>2</v>
      </c>
    </row>
    <row r="108" spans="1:7" s="45" customFormat="1" ht="31.5" customHeight="1" x14ac:dyDescent="0.3">
      <c r="A108" s="57" t="s">
        <v>564</v>
      </c>
      <c r="B108" s="46" t="s">
        <v>936</v>
      </c>
      <c r="C108" s="78">
        <v>770</v>
      </c>
      <c r="D108" s="77">
        <v>770</v>
      </c>
      <c r="E108" s="58">
        <f>VLOOKUP(G108,'İskonto Planı'!D:E,2,0)</f>
        <v>0</v>
      </c>
      <c r="F108" s="43"/>
      <c r="G108" s="32" t="s">
        <v>2</v>
      </c>
    </row>
    <row r="109" spans="1:7" s="45" customFormat="1" ht="31.5" customHeight="1" x14ac:dyDescent="0.3">
      <c r="A109" s="57" t="s">
        <v>565</v>
      </c>
      <c r="B109" s="46" t="s">
        <v>937</v>
      </c>
      <c r="C109" s="78">
        <v>735</v>
      </c>
      <c r="D109" s="77">
        <v>735</v>
      </c>
      <c r="E109" s="58">
        <f>VLOOKUP(G109,'İskonto Planı'!D:E,2,0)</f>
        <v>0</v>
      </c>
      <c r="F109" s="43"/>
      <c r="G109" s="32" t="s">
        <v>2</v>
      </c>
    </row>
    <row r="110" spans="1:7" s="45" customFormat="1" ht="31.5" customHeight="1" x14ac:dyDescent="0.3">
      <c r="A110" s="57" t="s">
        <v>566</v>
      </c>
      <c r="B110" s="46" t="s">
        <v>938</v>
      </c>
      <c r="C110" s="78">
        <v>735</v>
      </c>
      <c r="D110" s="77">
        <v>735</v>
      </c>
      <c r="E110" s="58">
        <f>VLOOKUP(G110,'İskonto Planı'!D:E,2,0)</f>
        <v>0</v>
      </c>
      <c r="F110" s="43"/>
      <c r="G110" s="32" t="s">
        <v>2</v>
      </c>
    </row>
    <row r="111" spans="1:7" s="45" customFormat="1" ht="31.5" customHeight="1" x14ac:dyDescent="0.3">
      <c r="A111" s="57" t="s">
        <v>567</v>
      </c>
      <c r="B111" s="46" t="s">
        <v>939</v>
      </c>
      <c r="C111" s="78">
        <v>770</v>
      </c>
      <c r="D111" s="77">
        <v>770</v>
      </c>
      <c r="E111" s="58">
        <f>VLOOKUP(G111,'İskonto Planı'!D:E,2,0)</f>
        <v>0</v>
      </c>
      <c r="F111" s="43"/>
      <c r="G111" s="32" t="s">
        <v>2</v>
      </c>
    </row>
    <row r="112" spans="1:7" s="45" customFormat="1" ht="31.5" customHeight="1" x14ac:dyDescent="0.3">
      <c r="A112" s="57" t="s">
        <v>568</v>
      </c>
      <c r="B112" s="46" t="s">
        <v>940</v>
      </c>
      <c r="C112" s="78">
        <v>735</v>
      </c>
      <c r="D112" s="77">
        <v>735</v>
      </c>
      <c r="E112" s="58">
        <f>VLOOKUP(G112,'İskonto Planı'!D:E,2,0)</f>
        <v>0</v>
      </c>
      <c r="F112" s="43"/>
      <c r="G112" s="32" t="s">
        <v>2</v>
      </c>
    </row>
    <row r="113" spans="1:7" s="45" customFormat="1" ht="31.5" customHeight="1" x14ac:dyDescent="0.3">
      <c r="A113" s="57" t="s">
        <v>569</v>
      </c>
      <c r="B113" s="46" t="s">
        <v>941</v>
      </c>
      <c r="C113" s="78">
        <v>770</v>
      </c>
      <c r="D113" s="77">
        <v>770</v>
      </c>
      <c r="E113" s="58">
        <f>VLOOKUP(G113,'İskonto Planı'!D:E,2,0)</f>
        <v>0</v>
      </c>
      <c r="F113" s="43"/>
      <c r="G113" s="32" t="s">
        <v>2</v>
      </c>
    </row>
    <row r="114" spans="1:7" s="45" customFormat="1" ht="31.5" customHeight="1" x14ac:dyDescent="0.3">
      <c r="A114" s="57" t="s">
        <v>570</v>
      </c>
      <c r="B114" s="46" t="s">
        <v>942</v>
      </c>
      <c r="C114" s="78">
        <v>735</v>
      </c>
      <c r="D114" s="77">
        <v>735</v>
      </c>
      <c r="E114" s="58">
        <f>VLOOKUP(G114,'İskonto Planı'!D:E,2,0)</f>
        <v>0</v>
      </c>
      <c r="F114" s="43"/>
      <c r="G114" s="32" t="s">
        <v>2</v>
      </c>
    </row>
    <row r="115" spans="1:7" s="45" customFormat="1" ht="31.5" customHeight="1" x14ac:dyDescent="0.3">
      <c r="A115" s="57" t="s">
        <v>571</v>
      </c>
      <c r="B115" s="46" t="s">
        <v>943</v>
      </c>
      <c r="C115" s="78">
        <v>875</v>
      </c>
      <c r="D115" s="77">
        <v>875</v>
      </c>
      <c r="E115" s="58">
        <f>VLOOKUP(G115,'İskonto Planı'!D:E,2,0)</f>
        <v>0</v>
      </c>
      <c r="F115" s="43"/>
      <c r="G115" s="32" t="s">
        <v>2</v>
      </c>
    </row>
    <row r="116" spans="1:7" s="45" customFormat="1" ht="31.5" customHeight="1" x14ac:dyDescent="0.3">
      <c r="A116" s="57" t="s">
        <v>572</v>
      </c>
      <c r="B116" s="46" t="s">
        <v>944</v>
      </c>
      <c r="C116" s="78">
        <v>665</v>
      </c>
      <c r="D116" s="77">
        <v>665</v>
      </c>
      <c r="E116" s="58">
        <f>VLOOKUP(G116,'İskonto Planı'!D:E,2,0)</f>
        <v>0</v>
      </c>
      <c r="F116" s="43"/>
      <c r="G116" s="32" t="s">
        <v>2</v>
      </c>
    </row>
    <row r="117" spans="1:7" s="45" customFormat="1" ht="31.5" customHeight="1" x14ac:dyDescent="0.3">
      <c r="A117" s="57" t="s">
        <v>573</v>
      </c>
      <c r="B117" s="46" t="s">
        <v>945</v>
      </c>
      <c r="C117" s="78">
        <v>910</v>
      </c>
      <c r="D117" s="77">
        <v>910</v>
      </c>
      <c r="E117" s="58">
        <f>VLOOKUP(G117,'İskonto Planı'!D:E,2,0)</f>
        <v>0</v>
      </c>
      <c r="F117" s="43"/>
      <c r="G117" s="32" t="s">
        <v>2</v>
      </c>
    </row>
    <row r="118" spans="1:7" s="45" customFormat="1" ht="31.5" customHeight="1" x14ac:dyDescent="0.3">
      <c r="A118" s="57" t="s">
        <v>574</v>
      </c>
      <c r="B118" s="46" t="s">
        <v>946</v>
      </c>
      <c r="C118" s="78">
        <v>980</v>
      </c>
      <c r="D118" s="77">
        <v>980</v>
      </c>
      <c r="E118" s="58">
        <f>VLOOKUP(G118,'İskonto Planı'!D:E,2,0)</f>
        <v>0</v>
      </c>
      <c r="F118" s="43"/>
      <c r="G118" s="32" t="s">
        <v>2</v>
      </c>
    </row>
    <row r="119" spans="1:7" s="45" customFormat="1" ht="31.5" customHeight="1" x14ac:dyDescent="0.3">
      <c r="A119" s="57" t="s">
        <v>575</v>
      </c>
      <c r="B119" s="46" t="s">
        <v>947</v>
      </c>
      <c r="C119" s="78">
        <v>910</v>
      </c>
      <c r="D119" s="77">
        <v>910</v>
      </c>
      <c r="E119" s="59">
        <f>VLOOKUP(G119,'İskonto Planı'!D:E,2,0)</f>
        <v>0</v>
      </c>
      <c r="F119" s="60"/>
      <c r="G119" s="32" t="s">
        <v>2</v>
      </c>
    </row>
    <row r="120" spans="1:7" s="45" customFormat="1" ht="31.5" customHeight="1" x14ac:dyDescent="0.3">
      <c r="A120" s="57" t="s">
        <v>576</v>
      </c>
      <c r="B120" s="46" t="s">
        <v>947</v>
      </c>
      <c r="C120" s="78">
        <v>1155</v>
      </c>
      <c r="D120" s="77">
        <v>1155</v>
      </c>
      <c r="E120" s="59">
        <f>VLOOKUP(G120,'İskonto Planı'!D:E,2,0)</f>
        <v>0</v>
      </c>
      <c r="F120" s="60"/>
      <c r="G120" s="32" t="s">
        <v>2</v>
      </c>
    </row>
    <row r="121" spans="1:7" s="45" customFormat="1" ht="31.5" customHeight="1" x14ac:dyDescent="0.3">
      <c r="A121" s="57" t="s">
        <v>577</v>
      </c>
      <c r="B121" s="46" t="s">
        <v>948</v>
      </c>
      <c r="C121" s="78">
        <v>735</v>
      </c>
      <c r="D121" s="77">
        <v>735</v>
      </c>
      <c r="E121" s="58">
        <f>VLOOKUP(G121,'İskonto Planı'!D:E,2,0)</f>
        <v>0</v>
      </c>
      <c r="F121" s="43"/>
      <c r="G121" s="32" t="s">
        <v>2</v>
      </c>
    </row>
    <row r="122" spans="1:7" s="45" customFormat="1" ht="31.5" customHeight="1" x14ac:dyDescent="0.3">
      <c r="A122" s="57" t="s">
        <v>578</v>
      </c>
      <c r="B122" s="46" t="s">
        <v>949</v>
      </c>
      <c r="C122" s="78">
        <v>735</v>
      </c>
      <c r="D122" s="77">
        <v>735</v>
      </c>
      <c r="E122" s="58">
        <f>VLOOKUP(G122,'İskonto Planı'!D:E,2,0)</f>
        <v>0</v>
      </c>
      <c r="F122" s="43"/>
      <c r="G122" s="32" t="s">
        <v>2</v>
      </c>
    </row>
    <row r="123" spans="1:7" s="45" customFormat="1" ht="31.5" customHeight="1" x14ac:dyDescent="0.3">
      <c r="A123" s="57" t="s">
        <v>579</v>
      </c>
      <c r="B123" s="46" t="s">
        <v>950</v>
      </c>
      <c r="C123" s="78">
        <v>910</v>
      </c>
      <c r="D123" s="77">
        <v>910</v>
      </c>
      <c r="E123" s="58">
        <f>VLOOKUP(G123,'İskonto Planı'!D:E,2,0)</f>
        <v>0</v>
      </c>
      <c r="F123" s="43"/>
      <c r="G123" s="32" t="s">
        <v>2</v>
      </c>
    </row>
    <row r="124" spans="1:7" s="45" customFormat="1" ht="31.5" customHeight="1" x14ac:dyDescent="0.3">
      <c r="A124" s="57" t="s">
        <v>580</v>
      </c>
      <c r="B124" s="46" t="s">
        <v>951</v>
      </c>
      <c r="C124" s="78">
        <v>910</v>
      </c>
      <c r="D124" s="77">
        <v>910</v>
      </c>
      <c r="E124" s="58">
        <f>VLOOKUP(G124,'İskonto Planı'!D:E,2,0)</f>
        <v>0</v>
      </c>
      <c r="F124" s="43"/>
      <c r="G124" s="32" t="s">
        <v>2</v>
      </c>
    </row>
    <row r="125" spans="1:7" s="45" customFormat="1" ht="31.5" customHeight="1" x14ac:dyDescent="0.3">
      <c r="A125" s="57" t="s">
        <v>581</v>
      </c>
      <c r="B125" s="46" t="s">
        <v>952</v>
      </c>
      <c r="C125" s="78">
        <v>910</v>
      </c>
      <c r="D125" s="77">
        <v>910</v>
      </c>
      <c r="E125" s="58">
        <f>VLOOKUP(G125,'İskonto Planı'!D:E,2,0)</f>
        <v>0</v>
      </c>
      <c r="F125" s="43"/>
      <c r="G125" s="32" t="s">
        <v>2</v>
      </c>
    </row>
    <row r="126" spans="1:7" s="45" customFormat="1" ht="31.5" customHeight="1" x14ac:dyDescent="0.3">
      <c r="A126" s="57" t="s">
        <v>582</v>
      </c>
      <c r="B126" s="46" t="s">
        <v>953</v>
      </c>
      <c r="C126" s="78">
        <v>980</v>
      </c>
      <c r="D126" s="77">
        <v>980</v>
      </c>
      <c r="E126" s="58">
        <f>VLOOKUP(G126,'İskonto Planı'!D:E,2,0)</f>
        <v>0</v>
      </c>
      <c r="F126" s="43"/>
      <c r="G126" s="32" t="s">
        <v>2</v>
      </c>
    </row>
    <row r="127" spans="1:7" s="45" customFormat="1" ht="31.5" customHeight="1" x14ac:dyDescent="0.3">
      <c r="A127" s="57" t="s">
        <v>583</v>
      </c>
      <c r="B127" s="46" t="s">
        <v>954</v>
      </c>
      <c r="C127" s="78">
        <v>1050</v>
      </c>
      <c r="D127" s="77">
        <v>1050</v>
      </c>
      <c r="E127" s="58">
        <f>VLOOKUP(G127,'İskonto Planı'!D:E,2,0)</f>
        <v>0</v>
      </c>
      <c r="F127" s="43"/>
      <c r="G127" s="32" t="s">
        <v>2</v>
      </c>
    </row>
    <row r="128" spans="1:7" s="45" customFormat="1" ht="31.5" customHeight="1" x14ac:dyDescent="0.3">
      <c r="A128" s="57" t="s">
        <v>584</v>
      </c>
      <c r="B128" s="46" t="s">
        <v>955</v>
      </c>
      <c r="C128" s="78">
        <v>1050</v>
      </c>
      <c r="D128" s="77">
        <v>1050</v>
      </c>
      <c r="E128" s="58">
        <f>VLOOKUP(G128,'İskonto Planı'!D:E,2,0)</f>
        <v>0</v>
      </c>
      <c r="F128" s="43"/>
      <c r="G128" s="32" t="s">
        <v>2</v>
      </c>
    </row>
    <row r="129" spans="1:7" s="45" customFormat="1" ht="31.5" customHeight="1" x14ac:dyDescent="0.3">
      <c r="A129" s="57" t="s">
        <v>585</v>
      </c>
      <c r="B129" s="46" t="s">
        <v>956</v>
      </c>
      <c r="C129" s="78">
        <v>1050</v>
      </c>
      <c r="D129" s="77">
        <v>1050</v>
      </c>
      <c r="E129" s="58">
        <f>VLOOKUP(G129,'İskonto Planı'!D:E,2,0)</f>
        <v>0</v>
      </c>
      <c r="F129" s="43"/>
      <c r="G129" s="32" t="s">
        <v>2</v>
      </c>
    </row>
    <row r="130" spans="1:7" s="45" customFormat="1" ht="31.5" customHeight="1" x14ac:dyDescent="0.3">
      <c r="A130" s="57" t="s">
        <v>586</v>
      </c>
      <c r="B130" s="46" t="s">
        <v>957</v>
      </c>
      <c r="C130" s="78">
        <v>1050</v>
      </c>
      <c r="D130" s="77">
        <v>1050</v>
      </c>
      <c r="E130" s="58">
        <f>VLOOKUP(G130,'İskonto Planı'!D:E,2,0)</f>
        <v>0</v>
      </c>
      <c r="F130" s="43"/>
      <c r="G130" s="32" t="s">
        <v>2</v>
      </c>
    </row>
    <row r="131" spans="1:7" s="45" customFormat="1" ht="31.5" customHeight="1" x14ac:dyDescent="0.3">
      <c r="A131" s="57" t="s">
        <v>587</v>
      </c>
      <c r="B131" s="46" t="s">
        <v>958</v>
      </c>
      <c r="C131" s="78">
        <v>1050</v>
      </c>
      <c r="D131" s="77">
        <v>1050</v>
      </c>
      <c r="E131" s="58">
        <f>VLOOKUP(G131,'İskonto Planı'!D:E,2,0)</f>
        <v>0</v>
      </c>
      <c r="F131" s="43"/>
      <c r="G131" s="32" t="s">
        <v>2</v>
      </c>
    </row>
    <row r="132" spans="1:7" s="45" customFormat="1" ht="31.5" customHeight="1" x14ac:dyDescent="0.3">
      <c r="A132" s="57" t="s">
        <v>588</v>
      </c>
      <c r="B132" s="46" t="s">
        <v>959</v>
      </c>
      <c r="C132" s="78">
        <v>1050</v>
      </c>
      <c r="D132" s="77">
        <v>1050</v>
      </c>
      <c r="E132" s="58">
        <f>VLOOKUP(G132,'İskonto Planı'!D:E,2,0)</f>
        <v>0</v>
      </c>
      <c r="F132" s="43"/>
      <c r="G132" s="32" t="s">
        <v>2</v>
      </c>
    </row>
    <row r="133" spans="1:7" s="45" customFormat="1" ht="31.5" customHeight="1" x14ac:dyDescent="0.3">
      <c r="A133" s="57" t="s">
        <v>589</v>
      </c>
      <c r="B133" s="46" t="s">
        <v>960</v>
      </c>
      <c r="C133" s="78">
        <v>1190</v>
      </c>
      <c r="D133" s="77">
        <v>1190</v>
      </c>
      <c r="E133" s="58">
        <f>VLOOKUP(G133,'İskonto Planı'!D:E,2,0)</f>
        <v>0</v>
      </c>
      <c r="F133" s="43"/>
      <c r="G133" s="32" t="s">
        <v>2</v>
      </c>
    </row>
    <row r="134" spans="1:7" s="45" customFormat="1" ht="31.5" customHeight="1" x14ac:dyDescent="0.3">
      <c r="A134" s="57" t="s">
        <v>590</v>
      </c>
      <c r="B134" s="46" t="s">
        <v>961</v>
      </c>
      <c r="C134" s="78">
        <v>910</v>
      </c>
      <c r="D134" s="77">
        <v>910</v>
      </c>
      <c r="E134" s="59">
        <f>VLOOKUP(G134,'İskonto Planı'!D:E,2,0)</f>
        <v>0</v>
      </c>
      <c r="F134" s="60"/>
      <c r="G134" s="32" t="s">
        <v>2</v>
      </c>
    </row>
    <row r="135" spans="1:7" s="45" customFormat="1" ht="31.5" customHeight="1" x14ac:dyDescent="0.3">
      <c r="A135" s="57" t="s">
        <v>591</v>
      </c>
      <c r="B135" s="46" t="s">
        <v>962</v>
      </c>
      <c r="C135" s="78">
        <v>910</v>
      </c>
      <c r="D135" s="77">
        <v>910</v>
      </c>
      <c r="E135" s="58">
        <f>VLOOKUP(G135,'İskonto Planı'!D:E,2,0)</f>
        <v>0</v>
      </c>
      <c r="F135" s="43"/>
      <c r="G135" s="32" t="s">
        <v>2</v>
      </c>
    </row>
    <row r="136" spans="1:7" s="45" customFormat="1" ht="31.5" customHeight="1" x14ac:dyDescent="0.3">
      <c r="A136" s="57" t="s">
        <v>592</v>
      </c>
      <c r="B136" s="46" t="s">
        <v>963</v>
      </c>
      <c r="C136" s="78">
        <v>910</v>
      </c>
      <c r="D136" s="77">
        <v>910</v>
      </c>
      <c r="E136" s="58">
        <f>VLOOKUP(G136,'İskonto Planı'!D:E,2,0)</f>
        <v>0</v>
      </c>
      <c r="F136" s="43"/>
      <c r="G136" s="32" t="s">
        <v>2</v>
      </c>
    </row>
    <row r="137" spans="1:7" s="45" customFormat="1" ht="31.5" customHeight="1" x14ac:dyDescent="0.3">
      <c r="A137" s="57" t="s">
        <v>593</v>
      </c>
      <c r="B137" s="46" t="s">
        <v>964</v>
      </c>
      <c r="C137" s="78">
        <v>1190</v>
      </c>
      <c r="D137" s="77">
        <v>1190</v>
      </c>
      <c r="E137" s="58">
        <f>VLOOKUP(G137,'İskonto Planı'!D:E,2,0)</f>
        <v>0</v>
      </c>
      <c r="F137" s="43"/>
      <c r="G137" s="32" t="s">
        <v>2</v>
      </c>
    </row>
    <row r="138" spans="1:7" s="45" customFormat="1" ht="31.5" customHeight="1" x14ac:dyDescent="0.3">
      <c r="A138" s="57" t="s">
        <v>594</v>
      </c>
      <c r="B138" s="46" t="s">
        <v>965</v>
      </c>
      <c r="C138" s="78">
        <v>1050</v>
      </c>
      <c r="D138" s="77">
        <v>1050</v>
      </c>
      <c r="E138" s="58">
        <f>VLOOKUP(G138,'İskonto Planı'!D:E,2,0)</f>
        <v>0</v>
      </c>
      <c r="F138" s="43"/>
      <c r="G138" s="32" t="s">
        <v>2</v>
      </c>
    </row>
    <row r="139" spans="1:7" s="45" customFormat="1" ht="31.5" customHeight="1" x14ac:dyDescent="0.3">
      <c r="A139" s="57" t="s">
        <v>595</v>
      </c>
      <c r="B139" s="46" t="s">
        <v>966</v>
      </c>
      <c r="C139" s="78">
        <v>1190</v>
      </c>
      <c r="D139" s="77">
        <v>1190</v>
      </c>
      <c r="E139" s="58">
        <f>VLOOKUP(G139,'İskonto Planı'!D:E,2,0)</f>
        <v>0</v>
      </c>
      <c r="F139" s="43"/>
      <c r="G139" s="32" t="s">
        <v>2</v>
      </c>
    </row>
    <row r="140" spans="1:7" s="45" customFormat="1" ht="31.5" customHeight="1" x14ac:dyDescent="0.3">
      <c r="A140" s="57" t="s">
        <v>596</v>
      </c>
      <c r="B140" s="46" t="s">
        <v>967</v>
      </c>
      <c r="C140" s="78">
        <v>910</v>
      </c>
      <c r="D140" s="77">
        <v>910</v>
      </c>
      <c r="E140" s="58">
        <f>VLOOKUP(G140,'İskonto Planı'!D:E,2,0)</f>
        <v>0</v>
      </c>
      <c r="F140" s="43"/>
      <c r="G140" s="32" t="s">
        <v>2</v>
      </c>
    </row>
    <row r="141" spans="1:7" s="45" customFormat="1" ht="27.75" customHeight="1" x14ac:dyDescent="0.3">
      <c r="A141" s="44" t="s">
        <v>97</v>
      </c>
      <c r="B141" s="46" t="s">
        <v>1282</v>
      </c>
      <c r="C141" s="78">
        <v>300</v>
      </c>
      <c r="D141" s="77">
        <v>300</v>
      </c>
      <c r="E141" s="58">
        <f>VLOOKUP(G141,'İskonto Planı'!D:E,2,0)</f>
        <v>0</v>
      </c>
      <c r="F141" s="43"/>
      <c r="G141" s="32" t="s">
        <v>2</v>
      </c>
    </row>
    <row r="142" spans="1:7" s="45" customFormat="1" ht="27" customHeight="1" x14ac:dyDescent="0.3">
      <c r="A142" s="44" t="s">
        <v>597</v>
      </c>
      <c r="B142" s="46" t="s">
        <v>1269</v>
      </c>
      <c r="C142" s="78">
        <v>350</v>
      </c>
      <c r="D142" s="77">
        <v>350</v>
      </c>
      <c r="E142" s="58">
        <f>VLOOKUP(G142,'İskonto Planı'!D:E,2,0)</f>
        <v>0</v>
      </c>
      <c r="F142" s="43"/>
      <c r="G142" s="32" t="s">
        <v>2</v>
      </c>
    </row>
    <row r="143" spans="1:7" s="45" customFormat="1" ht="27.75" customHeight="1" x14ac:dyDescent="0.3">
      <c r="A143" s="44" t="s">
        <v>598</v>
      </c>
      <c r="B143" s="46" t="s">
        <v>1264</v>
      </c>
      <c r="C143" s="78">
        <v>75</v>
      </c>
      <c r="D143" s="77">
        <v>75</v>
      </c>
      <c r="E143" s="58">
        <f>VLOOKUP(G143,'İskonto Planı'!D:E,2,0)</f>
        <v>0</v>
      </c>
      <c r="F143" s="43"/>
      <c r="G143" s="32" t="s">
        <v>2</v>
      </c>
    </row>
    <row r="144" spans="1:7" s="45" customFormat="1" ht="27.75" customHeight="1" x14ac:dyDescent="0.3">
      <c r="A144" s="44" t="s">
        <v>599</v>
      </c>
      <c r="B144" s="46" t="s">
        <v>1265</v>
      </c>
      <c r="C144" s="78">
        <v>450</v>
      </c>
      <c r="D144" s="77">
        <v>450</v>
      </c>
      <c r="E144" s="58">
        <f>VLOOKUP(G144,'İskonto Planı'!D:E,2,0)</f>
        <v>0</v>
      </c>
      <c r="F144" s="43"/>
      <c r="G144" s="32" t="s">
        <v>2</v>
      </c>
    </row>
    <row r="145" spans="1:7" s="45" customFormat="1" ht="27.75" customHeight="1" x14ac:dyDescent="0.3">
      <c r="A145" s="44" t="s">
        <v>600</v>
      </c>
      <c r="B145" s="46" t="s">
        <v>1266</v>
      </c>
      <c r="C145" s="78">
        <v>750</v>
      </c>
      <c r="D145" s="77">
        <v>750</v>
      </c>
      <c r="E145" s="58">
        <f>VLOOKUP(G145,'İskonto Planı'!D:E,2,0)</f>
        <v>0</v>
      </c>
      <c r="F145" s="43"/>
      <c r="G145" s="32" t="s">
        <v>2</v>
      </c>
    </row>
    <row r="146" spans="1:7" s="45" customFormat="1" ht="27.75" customHeight="1" x14ac:dyDescent="0.3">
      <c r="A146" s="44" t="s">
        <v>601</v>
      </c>
      <c r="B146" s="46" t="s">
        <v>1267</v>
      </c>
      <c r="C146" s="78">
        <v>700</v>
      </c>
      <c r="D146" s="77">
        <v>700</v>
      </c>
      <c r="E146" s="58">
        <f>VLOOKUP(G146,'İskonto Planı'!D:E,2,0)</f>
        <v>0</v>
      </c>
      <c r="F146" s="43"/>
      <c r="G146" s="32" t="s">
        <v>2</v>
      </c>
    </row>
    <row r="147" spans="1:7" s="45" customFormat="1" ht="27.75" customHeight="1" x14ac:dyDescent="0.3">
      <c r="A147" s="44" t="s">
        <v>602</v>
      </c>
      <c r="B147" s="46" t="s">
        <v>1268</v>
      </c>
      <c r="C147" s="78">
        <v>500</v>
      </c>
      <c r="D147" s="77">
        <v>500</v>
      </c>
      <c r="E147" s="58">
        <f>VLOOKUP(G147,'İskonto Planı'!D:E,2,0)</f>
        <v>0</v>
      </c>
      <c r="F147" s="43"/>
      <c r="G147" s="32" t="s">
        <v>2</v>
      </c>
    </row>
  </sheetData>
  <mergeCells count="2">
    <mergeCell ref="A11:B11"/>
    <mergeCell ref="A1:C1"/>
  </mergeCells>
  <pageMargins left="0.70866141732283472" right="0.70866141732283472" top="0.74803149606299213" bottom="0.74803149606299213" header="0.31496062992125984" footer="0.31496062992125984"/>
  <pageSetup paperSize="9" scale="74" firstPageNumber="52" fitToHeight="0" orientation="portrait" r:id="rId1"/>
  <headerFooter>
    <oddHeader>&amp;L&amp;"Arial,Normal"&amp;10Prosense Fiyat Listeleri PFY2019-1</oddHeader>
    <oddFooter>&amp;C&amp;P</oddFooter>
  </headerFooter>
  <rowBreaks count="1" manualBreakCount="1">
    <brk id="10"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917CC-9B26-4361-AA26-D9474104EB6E}">
  <sheetPr>
    <tabColor rgb="FF92D050"/>
    <pageSetUpPr fitToPage="1"/>
  </sheetPr>
  <dimension ref="A1:G18"/>
  <sheetViews>
    <sheetView showGridLines="0" view="pageBreakPreview" topLeftCell="A7" zoomScale="145" zoomScaleNormal="100" zoomScaleSheetLayoutView="145" zoomScalePageLayoutView="80" workbookViewId="0">
      <selection activeCell="C14" sqref="C14:D18"/>
    </sheetView>
  </sheetViews>
  <sheetFormatPr defaultColWidth="8.6640625" defaultRowHeight="13.8" x14ac:dyDescent="0.3"/>
  <cols>
    <col min="1" max="1" width="18.44140625" style="14" bestFit="1" customWidth="1"/>
    <col min="2" max="2" width="51.5546875" style="14" customWidth="1"/>
    <col min="3" max="4" width="10.6640625" style="40" customWidth="1"/>
    <col min="5" max="5" width="11.33203125" style="29" customWidth="1"/>
    <col min="6" max="6" width="4.44140625" style="29" customWidth="1"/>
    <col min="7" max="7" width="9.6640625" style="13" customWidth="1"/>
    <col min="8" max="16384" width="8.6640625" style="14"/>
  </cols>
  <sheetData>
    <row r="1" spans="1:7" s="7" customFormat="1" ht="25.5" customHeight="1" x14ac:dyDescent="0.45">
      <c r="A1" s="94" t="s">
        <v>820</v>
      </c>
      <c r="B1" s="94"/>
      <c r="C1" s="94"/>
      <c r="D1" s="47"/>
      <c r="E1" s="48" t="str">
        <f>'İskonto Planı'!D13</f>
        <v>€</v>
      </c>
      <c r="F1" s="48"/>
      <c r="G1" s="48"/>
    </row>
    <row r="2" spans="1:7" s="10" customFormat="1" x14ac:dyDescent="0.25">
      <c r="A2" s="8"/>
      <c r="B2" s="9"/>
      <c r="C2" s="30"/>
      <c r="D2" s="31"/>
      <c r="E2" s="27"/>
      <c r="F2" s="27"/>
      <c r="G2" s="12"/>
    </row>
    <row r="3" spans="1:7" s="10" customFormat="1" x14ac:dyDescent="0.25">
      <c r="A3" s="8" t="s">
        <v>814</v>
      </c>
      <c r="B3" s="9"/>
      <c r="C3" s="30"/>
      <c r="D3" s="31"/>
      <c r="E3" s="27"/>
      <c r="F3" s="27"/>
      <c r="G3" s="12"/>
    </row>
    <row r="4" spans="1:7" s="10" customFormat="1" x14ac:dyDescent="0.25">
      <c r="A4" s="8" t="s">
        <v>815</v>
      </c>
      <c r="B4" s="9"/>
      <c r="C4" s="30"/>
      <c r="D4" s="31"/>
      <c r="E4" s="27"/>
      <c r="F4" s="27"/>
      <c r="G4" s="12"/>
    </row>
    <row r="5" spans="1:7" s="10" customFormat="1" x14ac:dyDescent="0.25">
      <c r="A5" s="8" t="s">
        <v>816</v>
      </c>
      <c r="B5" s="9"/>
      <c r="C5" s="30"/>
      <c r="D5" s="31"/>
      <c r="E5" s="27"/>
      <c r="F5" s="27"/>
      <c r="G5" s="12"/>
    </row>
    <row r="6" spans="1:7" s="10" customFormat="1" x14ac:dyDescent="0.25">
      <c r="A6" s="8" t="s">
        <v>817</v>
      </c>
      <c r="B6" s="9"/>
      <c r="C6" s="30"/>
      <c r="D6" s="31"/>
      <c r="E6" s="27"/>
      <c r="F6" s="27"/>
      <c r="G6" s="12"/>
    </row>
    <row r="7" spans="1:7" s="10" customFormat="1" x14ac:dyDescent="0.25">
      <c r="A7" s="8" t="s">
        <v>818</v>
      </c>
      <c r="B7" s="9"/>
      <c r="C7" s="30"/>
      <c r="D7" s="31"/>
      <c r="E7" s="27"/>
      <c r="F7" s="27"/>
      <c r="G7" s="12"/>
    </row>
    <row r="8" spans="1:7" s="10" customFormat="1" x14ac:dyDescent="0.25">
      <c r="A8" s="8" t="s">
        <v>172</v>
      </c>
      <c r="B8" s="9"/>
      <c r="C8" s="30"/>
      <c r="D8" s="31"/>
      <c r="E8" s="27"/>
      <c r="F8" s="27"/>
      <c r="G8" s="12"/>
    </row>
    <row r="9" spans="1:7" x14ac:dyDescent="0.3">
      <c r="A9" s="14" t="s">
        <v>819</v>
      </c>
    </row>
    <row r="11" spans="1:7" s="7" customFormat="1" ht="25.5" customHeight="1" x14ac:dyDescent="0.45">
      <c r="A11" s="94" t="s">
        <v>825</v>
      </c>
      <c r="B11" s="94"/>
      <c r="C11" s="47"/>
      <c r="D11" s="47"/>
      <c r="E11" s="48" t="str">
        <f>'İskonto Planı'!D13</f>
        <v>€</v>
      </c>
      <c r="F11" s="48"/>
      <c r="G11" s="48"/>
    </row>
    <row r="12" spans="1:7" s="10" customFormat="1" ht="9.75" customHeight="1" x14ac:dyDescent="0.25">
      <c r="A12" s="8"/>
      <c r="B12" s="9"/>
      <c r="C12" s="30"/>
      <c r="D12" s="31"/>
      <c r="E12" s="27"/>
      <c r="F12" s="27"/>
      <c r="G12" s="12"/>
    </row>
    <row r="13" spans="1:7" s="11" customFormat="1" ht="27" customHeight="1" x14ac:dyDescent="0.25">
      <c r="A13" s="49" t="s">
        <v>830</v>
      </c>
      <c r="B13" s="50" t="s">
        <v>806</v>
      </c>
      <c r="C13" s="51" t="s">
        <v>831</v>
      </c>
      <c r="D13" s="51" t="s">
        <v>832</v>
      </c>
      <c r="E13" s="52" t="s">
        <v>833</v>
      </c>
      <c r="F13" s="53"/>
      <c r="G13" s="54" t="s">
        <v>834</v>
      </c>
    </row>
    <row r="14" spans="1:7" s="45" customFormat="1" ht="31.5" customHeight="1" x14ac:dyDescent="0.3">
      <c r="A14" s="44" t="s">
        <v>605</v>
      </c>
      <c r="B14" s="46" t="s">
        <v>1270</v>
      </c>
      <c r="C14" s="79">
        <v>300</v>
      </c>
      <c r="D14" s="80">
        <v>300</v>
      </c>
      <c r="E14" s="58">
        <f>VLOOKUP(G14,'İskonto Planı'!D:E,2,0)</f>
        <v>0</v>
      </c>
      <c r="F14" s="43"/>
      <c r="G14" s="32" t="s">
        <v>2</v>
      </c>
    </row>
    <row r="15" spans="1:7" s="45" customFormat="1" ht="27.75" customHeight="1" x14ac:dyDescent="0.3">
      <c r="A15" s="44" t="s">
        <v>606</v>
      </c>
      <c r="B15" s="46" t="s">
        <v>721</v>
      </c>
      <c r="C15" s="79">
        <v>150</v>
      </c>
      <c r="D15" s="80">
        <v>150</v>
      </c>
      <c r="E15" s="58">
        <f>VLOOKUP(G15,'İskonto Planı'!D:E,2,0)</f>
        <v>0</v>
      </c>
      <c r="F15" s="43"/>
      <c r="G15" s="32" t="s">
        <v>2</v>
      </c>
    </row>
    <row r="16" spans="1:7" s="45" customFormat="1" ht="27" customHeight="1" x14ac:dyDescent="0.3">
      <c r="A16" s="44" t="s">
        <v>603</v>
      </c>
      <c r="B16" s="46" t="s">
        <v>1271</v>
      </c>
      <c r="C16" s="79">
        <v>250</v>
      </c>
      <c r="D16" s="80">
        <v>250</v>
      </c>
      <c r="E16" s="58">
        <f>VLOOKUP(G16,'İskonto Planı'!D:E,2,0)</f>
        <v>0</v>
      </c>
      <c r="F16" s="43"/>
      <c r="G16" s="32" t="s">
        <v>2</v>
      </c>
    </row>
    <row r="17" spans="1:7" s="45" customFormat="1" ht="27.75" customHeight="1" x14ac:dyDescent="0.3">
      <c r="A17" s="44" t="s">
        <v>604</v>
      </c>
      <c r="B17" s="46" t="s">
        <v>1272</v>
      </c>
      <c r="C17" s="79">
        <v>50</v>
      </c>
      <c r="D17" s="80">
        <v>50</v>
      </c>
      <c r="E17" s="58">
        <f>VLOOKUP(G17,'İskonto Planı'!D:E,2,0)</f>
        <v>0</v>
      </c>
      <c r="F17" s="43"/>
      <c r="G17" s="32" t="s">
        <v>2</v>
      </c>
    </row>
    <row r="18" spans="1:7" s="45" customFormat="1" ht="27.75" customHeight="1" x14ac:dyDescent="0.3">
      <c r="A18" s="44" t="s">
        <v>607</v>
      </c>
      <c r="B18" s="46" t="s">
        <v>1273</v>
      </c>
      <c r="C18" s="79">
        <v>300</v>
      </c>
      <c r="D18" s="80">
        <v>300</v>
      </c>
      <c r="E18" s="58">
        <f>VLOOKUP(G18,'İskonto Planı'!D:E,2,0)</f>
        <v>0</v>
      </c>
      <c r="F18" s="43"/>
      <c r="G18" s="32" t="s">
        <v>2</v>
      </c>
    </row>
  </sheetData>
  <mergeCells count="2">
    <mergeCell ref="A11:B11"/>
    <mergeCell ref="A1:C1"/>
  </mergeCells>
  <pageMargins left="0.70866141732283472" right="0.70866141732283472" top="0.74803149606299213" bottom="0.74803149606299213" header="0.31496062992125984" footer="0.31496062992125984"/>
  <pageSetup paperSize="9" scale="74" firstPageNumber="52" fitToHeight="0" orientation="portrait" r:id="rId1"/>
  <headerFooter>
    <oddHeader>&amp;L&amp;"Arial,Normal"&amp;10Prosense Fiyat Listeleri PFY2019-1</oddHeader>
    <oddFooter>&amp;C&amp;P</oddFooter>
  </headerFooter>
  <rowBreaks count="1" manualBreakCount="1">
    <brk id="10"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8A8D6-A191-43DA-87BD-4E5ECCDCC764}">
  <sheetPr>
    <tabColor rgb="FF92D050"/>
    <pageSetUpPr fitToPage="1"/>
  </sheetPr>
  <dimension ref="A1:G18"/>
  <sheetViews>
    <sheetView showGridLines="0" view="pageBreakPreview" topLeftCell="A4" zoomScale="115" zoomScaleNormal="100" zoomScaleSheetLayoutView="115" zoomScalePageLayoutView="80" workbookViewId="0">
      <selection activeCell="C14" sqref="C14:D18"/>
    </sheetView>
  </sheetViews>
  <sheetFormatPr defaultColWidth="8.6640625" defaultRowHeight="13.8" x14ac:dyDescent="0.3"/>
  <cols>
    <col min="1" max="1" width="18.44140625" style="14" bestFit="1" customWidth="1"/>
    <col min="2" max="2" width="51.5546875" style="14" customWidth="1"/>
    <col min="3" max="4" width="10.6640625" style="40" customWidth="1"/>
    <col min="5" max="5" width="11.33203125" style="29" customWidth="1"/>
    <col min="6" max="6" width="4.44140625" style="29" customWidth="1"/>
    <col min="7" max="7" width="9.6640625" style="13" customWidth="1"/>
    <col min="8" max="16384" width="8.6640625" style="14"/>
  </cols>
  <sheetData>
    <row r="1" spans="1:7" s="7" customFormat="1" ht="25.5" customHeight="1" x14ac:dyDescent="0.45">
      <c r="A1" s="94" t="s">
        <v>820</v>
      </c>
      <c r="B1" s="94"/>
      <c r="C1" s="94"/>
      <c r="D1" s="47"/>
      <c r="E1" s="48" t="str">
        <f>'İskonto Planı'!D13</f>
        <v>€</v>
      </c>
      <c r="F1" s="48"/>
      <c r="G1" s="48"/>
    </row>
    <row r="2" spans="1:7" s="10" customFormat="1" x14ac:dyDescent="0.25">
      <c r="A2" s="8"/>
      <c r="B2" s="9"/>
      <c r="C2" s="30"/>
      <c r="D2" s="31"/>
      <c r="E2" s="27"/>
      <c r="F2" s="27"/>
      <c r="G2" s="12"/>
    </row>
    <row r="3" spans="1:7" s="10" customFormat="1" x14ac:dyDescent="0.25">
      <c r="A3" s="8" t="s">
        <v>814</v>
      </c>
      <c r="B3" s="9"/>
      <c r="C3" s="30"/>
      <c r="D3" s="31"/>
      <c r="E3" s="27"/>
      <c r="F3" s="27"/>
      <c r="G3" s="12"/>
    </row>
    <row r="4" spans="1:7" s="10" customFormat="1" x14ac:dyDescent="0.25">
      <c r="A4" s="8" t="s">
        <v>815</v>
      </c>
      <c r="B4" s="9"/>
      <c r="C4" s="30"/>
      <c r="D4" s="31"/>
      <c r="E4" s="27"/>
      <c r="F4" s="27"/>
      <c r="G4" s="12"/>
    </row>
    <row r="5" spans="1:7" s="10" customFormat="1" x14ac:dyDescent="0.25">
      <c r="A5" s="8" t="s">
        <v>816</v>
      </c>
      <c r="B5" s="9"/>
      <c r="C5" s="30"/>
      <c r="D5" s="31"/>
      <c r="E5" s="27"/>
      <c r="F5" s="27"/>
      <c r="G5" s="12"/>
    </row>
    <row r="6" spans="1:7" s="10" customFormat="1" x14ac:dyDescent="0.25">
      <c r="A6" s="8" t="s">
        <v>817</v>
      </c>
      <c r="B6" s="9"/>
      <c r="C6" s="30"/>
      <c r="D6" s="31"/>
      <c r="E6" s="27"/>
      <c r="F6" s="27"/>
      <c r="G6" s="12"/>
    </row>
    <row r="7" spans="1:7" s="10" customFormat="1" x14ac:dyDescent="0.25">
      <c r="A7" s="8" t="s">
        <v>818</v>
      </c>
      <c r="B7" s="9"/>
      <c r="C7" s="30"/>
      <c r="D7" s="31"/>
      <c r="E7" s="27"/>
      <c r="F7" s="27"/>
      <c r="G7" s="12"/>
    </row>
    <row r="8" spans="1:7" s="10" customFormat="1" x14ac:dyDescent="0.25">
      <c r="A8" s="8" t="s">
        <v>172</v>
      </c>
      <c r="B8" s="9"/>
      <c r="C8" s="30"/>
      <c r="D8" s="31"/>
      <c r="E8" s="27"/>
      <c r="F8" s="27"/>
      <c r="G8" s="12"/>
    </row>
    <row r="9" spans="1:7" x14ac:dyDescent="0.3">
      <c r="A9" s="14" t="s">
        <v>819</v>
      </c>
    </row>
    <row r="11" spans="1:7" s="7" customFormat="1" ht="25.5" customHeight="1" x14ac:dyDescent="0.45">
      <c r="A11" s="94" t="s">
        <v>824</v>
      </c>
      <c r="B11" s="94"/>
      <c r="C11" s="47"/>
      <c r="D11" s="47"/>
      <c r="E11" s="48" t="str">
        <f>'İskonto Planı'!D13</f>
        <v>€</v>
      </c>
      <c r="F11" s="48"/>
      <c r="G11" s="48"/>
    </row>
    <row r="12" spans="1:7" s="10" customFormat="1" ht="9.75" customHeight="1" x14ac:dyDescent="0.25">
      <c r="A12" s="8"/>
      <c r="B12" s="9"/>
      <c r="C12" s="30"/>
      <c r="D12" s="31"/>
      <c r="E12" s="27"/>
      <c r="F12" s="27"/>
      <c r="G12" s="12"/>
    </row>
    <row r="13" spans="1:7" s="11" customFormat="1" ht="27" customHeight="1" x14ac:dyDescent="0.25">
      <c r="A13" s="49" t="s">
        <v>830</v>
      </c>
      <c r="B13" s="50" t="s">
        <v>806</v>
      </c>
      <c r="C13" s="51" t="s">
        <v>831</v>
      </c>
      <c r="D13" s="51" t="s">
        <v>832</v>
      </c>
      <c r="E13" s="52" t="s">
        <v>833</v>
      </c>
      <c r="F13" s="53"/>
      <c r="G13" s="54" t="s">
        <v>834</v>
      </c>
    </row>
    <row r="14" spans="1:7" s="45" customFormat="1" ht="31.5" customHeight="1" x14ac:dyDescent="0.3">
      <c r="A14" s="44" t="s">
        <v>608</v>
      </c>
      <c r="B14" s="46" t="s">
        <v>1270</v>
      </c>
      <c r="C14" s="79">
        <v>300</v>
      </c>
      <c r="D14" s="80">
        <v>300</v>
      </c>
      <c r="E14" s="58">
        <f>VLOOKUP(G14,'İskonto Planı'!D:E,2,0)</f>
        <v>0</v>
      </c>
      <c r="F14" s="43"/>
      <c r="G14" s="32" t="s">
        <v>2</v>
      </c>
    </row>
    <row r="15" spans="1:7" s="45" customFormat="1" ht="27.75" customHeight="1" x14ac:dyDescent="0.3">
      <c r="A15" s="44" t="s">
        <v>606</v>
      </c>
      <c r="B15" s="46" t="s">
        <v>721</v>
      </c>
      <c r="C15" s="79">
        <v>150</v>
      </c>
      <c r="D15" s="80">
        <v>150</v>
      </c>
      <c r="E15" s="58">
        <f>VLOOKUP(G15,'İskonto Planı'!D:E,2,0)</f>
        <v>0</v>
      </c>
      <c r="F15" s="43"/>
      <c r="G15" s="32" t="s">
        <v>2</v>
      </c>
    </row>
    <row r="16" spans="1:7" s="45" customFormat="1" ht="27" customHeight="1" x14ac:dyDescent="0.3">
      <c r="A16" s="44" t="s">
        <v>609</v>
      </c>
      <c r="B16" s="46" t="s">
        <v>1274</v>
      </c>
      <c r="C16" s="79">
        <v>250</v>
      </c>
      <c r="D16" s="80">
        <v>250</v>
      </c>
      <c r="E16" s="58">
        <f>VLOOKUP(G16,'İskonto Planı'!D:E,2,0)</f>
        <v>0</v>
      </c>
      <c r="F16" s="43"/>
      <c r="G16" s="32" t="s">
        <v>2</v>
      </c>
    </row>
    <row r="17" spans="1:7" s="45" customFormat="1" ht="27.75" customHeight="1" x14ac:dyDescent="0.3">
      <c r="A17" s="44" t="s">
        <v>610</v>
      </c>
      <c r="B17" s="46" t="s">
        <v>1275</v>
      </c>
      <c r="C17" s="79">
        <v>50</v>
      </c>
      <c r="D17" s="80">
        <v>50</v>
      </c>
      <c r="E17" s="58">
        <f>VLOOKUP(G17,'İskonto Planı'!D:E,2,0)</f>
        <v>0</v>
      </c>
      <c r="F17" s="43"/>
      <c r="G17" s="32" t="s">
        <v>2</v>
      </c>
    </row>
    <row r="18" spans="1:7" s="45" customFormat="1" ht="27.75" customHeight="1" x14ac:dyDescent="0.3">
      <c r="A18" s="44" t="s">
        <v>611</v>
      </c>
      <c r="B18" s="46" t="s">
        <v>1276</v>
      </c>
      <c r="C18" s="79">
        <v>400</v>
      </c>
      <c r="D18" s="80">
        <v>400</v>
      </c>
      <c r="E18" s="58">
        <f>VLOOKUP(G18,'İskonto Planı'!D:E,2,0)</f>
        <v>0</v>
      </c>
      <c r="F18" s="43"/>
      <c r="G18" s="32" t="s">
        <v>2</v>
      </c>
    </row>
  </sheetData>
  <mergeCells count="2">
    <mergeCell ref="A11:B11"/>
    <mergeCell ref="A1:C1"/>
  </mergeCells>
  <pageMargins left="0.70866141732283472" right="0.70866141732283472" top="0.74803149606299213" bottom="0.74803149606299213" header="0.31496062992125984" footer="0.31496062992125984"/>
  <pageSetup paperSize="9" scale="74" firstPageNumber="52" fitToHeight="0" orientation="portrait" r:id="rId1"/>
  <headerFooter>
    <oddHeader>&amp;L&amp;"Arial,Normal"&amp;10Prosense Fiyat Listeleri PFY2019-1</oddHeader>
    <oddFooter>&amp;C&amp;P</oddFooter>
  </headerFooter>
  <rowBreaks count="1" manualBreakCount="1">
    <brk id="10" max="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I E y v T g T m K J y o A A A A + A A A A B I A H A B D b 2 5 m a W c v U G F j a 2 F n Z S 5 4 b W w g o h g A K K A U A A A A A A A A A A A A A A A A A A A A A A A A A A A A h Y / R C o I w G I V f R X b v N q e F y O + E u u g m I Q i i 2 6 F L R z r D z e a 7 d d E j 9 Q o J Z X X X 5 T l 8 B 7 7 z u N 0 h G 9 v G u 8 r e q E 6 n K M A U e V I X X a l 0 l a L B n v w Y Z R x 2 o j i L S n o T r E 0 y G p W i 2 t p L Q o h z D r s Q d 3 1 F G K U B O e b b f V H L V v h K G y t 0 I d F n V f 5 f I Q 6 H l w x n e B n j R R Q y z K I A y F x D r v Q X Y Z M x p k B + S l g P j R 1 6 y a X 2 N y s g c w T y f s G f U E s D B B Q A A g A I A C B M r 0 4 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g T K 9 O K I p H u A 4 A A A A R A A A A E w A c A E Z v c m 1 1 b G F z L 1 N l Y 3 R p b 2 4 x L m 0 g o h g A K K A U A A A A A A A A A A A A A A A A A A A A A A A A A A A A K 0 5 N L s n M z 1 M I h t C G 1 g B Q S w E C L Q A U A A I A C A A g T K 9 O B O Y o n K g A A A D 4 A A A A E g A A A A A A A A A A A A A A A A A A A A A A Q 2 9 u Z m l n L 1 B h Y 2 t h Z 2 U u e G 1 s U E s B A i 0 A F A A C A A g A I E y v T g / K 6 a u k A A A A 6 Q A A A B M A A A A A A A A A A A A A A A A A 9 A A A A F t D b 2 5 0 Z W 5 0 X 1 R 5 c G V z X S 5 4 b W x Q S w E C L Q A U A A I A C A A g T K 9 O 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q 7 R q R k t c y k i n G z q n 7 r m K U g A A A A A C A A A A A A A Q Z g A A A A E A A C A A A A D L U 1 c 3 8 F 8 i I d X q W s S K 3 6 v V O c 7 6 E x V d c M + t R P 2 V h 0 k y y Q A A A A A O g A A A A A I A A C A A A A A b b D t N i M I S f p C n h f Y N K D C T d Q 5 u X p B F V F 3 R t 5 3 + g m D Y U V A A A A D o d e D 0 X 4 f R X u 3 V 4 8 r j t j h u a t g J M W g h Q K n H q R c L I R 5 O 0 9 / W T d x Q B 8 U h r I s D q T x R f P T 8 y B k 9 l x S u n J h o U Y Y O I 5 F a t w k Y a 4 p m 3 R 1 0 J l T I + W H U 2 U A A A A C l g o u 3 y N 5 L r X I b o j u 4 Z f 6 A / g T u 5 k H w p 8 Y Z Q Y 6 A Q P a R j 1 Z 4 j K h / e q d 4 N h R M g h o e b X U I D p r n c b Q X P 2 + I s C N 1 3 J R m < / D a t a M a s h u p > 
</file>

<file path=customXml/itemProps1.xml><?xml version="1.0" encoding="utf-8"?>
<ds:datastoreItem xmlns:ds="http://schemas.openxmlformats.org/officeDocument/2006/customXml" ds:itemID="{7EB4EB2E-2F63-4068-AF2A-E2071B4573B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11</vt:i4>
      </vt:variant>
      <vt:variant>
        <vt:lpstr>Adlandırılmış Aralıklar</vt:lpstr>
      </vt:variant>
      <vt:variant>
        <vt:i4>7</vt:i4>
      </vt:variant>
    </vt:vector>
  </HeadingPairs>
  <TitlesOfParts>
    <vt:vector size="18" baseType="lpstr">
      <vt:lpstr>Ön Kapak</vt:lpstr>
      <vt:lpstr>İskonto Planı</vt:lpstr>
      <vt:lpstr>Kontrol Paneli</vt:lpstr>
      <vt:lpstr>PQ</vt:lpstr>
      <vt:lpstr>PQ-S</vt:lpstr>
      <vt:lpstr>PX</vt:lpstr>
      <vt:lpstr>P</vt:lpstr>
      <vt:lpstr>PE</vt:lpstr>
      <vt:lpstr>PEK</vt:lpstr>
      <vt:lpstr>PC3</vt:lpstr>
      <vt:lpstr>SV</vt:lpstr>
      <vt:lpstr>'İskonto Planı'!Yazdırma_Alanı</vt:lpstr>
      <vt:lpstr>'Kontrol Paneli'!Yazdırma_Alanı</vt:lpstr>
      <vt:lpstr>'Ön Kapak'!Yazdırma_Alanı</vt:lpstr>
      <vt:lpstr>'PC3'!Yazdırma_Alanı</vt:lpstr>
      <vt:lpstr>PQ!Yazdırma_Alanı</vt:lpstr>
      <vt:lpstr>PX!Yazdırma_Alanı</vt:lpstr>
      <vt:lpstr>SV!Yazdırma_Alanı</vt:lpstr>
    </vt:vector>
  </TitlesOfParts>
  <Company>crowcon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Samet Gülnar</dc:creator>
  <cp:lastModifiedBy>Ugur Karatas</cp:lastModifiedBy>
  <cp:lastPrinted>2024-02-02T12:44:57Z</cp:lastPrinted>
  <dcterms:created xsi:type="dcterms:W3CDTF">2010-04-22T08:14:53Z</dcterms:created>
  <dcterms:modified xsi:type="dcterms:W3CDTF">2025-02-10T10:22:49Z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
    <vt:lpwstr/>
  </property>
  <property fmtid="{D5CDD505-2E9C-101B-9397-08002B2CF9AE}" pid="3" name="Date">
    <vt:lpwstr>2012-10-16</vt:lpwstr>
  </property>
  <property fmtid="{D5CDD505-2E9C-101B-9397-08002B2CF9AE}" pid="4" name="ProjectNumber">
    <vt:lpwstr/>
  </property>
  <property fmtid="{D5CDD505-2E9C-101B-9397-08002B2CF9AE}" pid="5" name="Version">
    <vt:lpwstr>5</vt:lpwstr>
  </property>
  <property fmtid="{D5CDD505-2E9C-101B-9397-08002B2CF9AE}" pid="6" name="Author">
    <vt:lpwstr>Louise Early</vt:lpwstr>
  </property>
  <property fmtid="{D5CDD505-2E9C-101B-9397-08002B2CF9AE}" pid="7" name="Project name">
    <vt:lpwstr/>
  </property>
</Properties>
</file>